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8_{BFC5EE92-2FF5-4BD0-90E0-93BC001D3551}" xr6:coauthVersionLast="47" xr6:coauthVersionMax="47" xr10:uidLastSave="{00000000-0000-0000-0000-000000000000}"/>
  <bookViews>
    <workbookView xWindow="-120" yWindow="-120" windowWidth="29040" windowHeight="15720" xr2:uid="{F0789B41-23DF-4E44-8BD8-5783CEE28090}"/>
  </bookViews>
  <sheets>
    <sheet name="Příjmy" sheetId="3" r:id="rId1"/>
    <sheet name="Výdaje" sheetId="2" r:id="rId2"/>
    <sheet name="Financování" sheetId="1" r:id="rId3"/>
  </sheets>
  <definedNames>
    <definedName name="_xlnm.Print_Titles" localSheetId="2">Financování!$1:$2</definedName>
    <definedName name="_xlnm.Print_Titles" localSheetId="0">Příjmy!$1:$2</definedName>
    <definedName name="_xlnm.Print_Titles" localSheetId="1">Výdaje!$1:$2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G7" i="1"/>
  <c r="F7" i="1"/>
  <c r="E7" i="1"/>
  <c r="D7" i="1"/>
  <c r="H5" i="1"/>
  <c r="G5" i="1"/>
  <c r="F5" i="1"/>
  <c r="E5" i="1"/>
  <c r="D5" i="1"/>
  <c r="H185" i="2"/>
  <c r="G185" i="2"/>
  <c r="F185" i="2"/>
  <c r="E185" i="2"/>
  <c r="D185" i="2"/>
  <c r="H183" i="2"/>
  <c r="G183" i="2"/>
  <c r="F183" i="2"/>
  <c r="E183" i="2"/>
  <c r="D183" i="2"/>
  <c r="H181" i="2"/>
  <c r="G181" i="2"/>
  <c r="F181" i="2"/>
  <c r="E181" i="2"/>
  <c r="D181" i="2"/>
  <c r="H179" i="2"/>
  <c r="G179" i="2"/>
  <c r="F179" i="2"/>
  <c r="E179" i="2"/>
  <c r="D179" i="2"/>
  <c r="H149" i="2"/>
  <c r="G149" i="2"/>
  <c r="F149" i="2"/>
  <c r="E149" i="2"/>
  <c r="D149" i="2"/>
  <c r="H147" i="2"/>
  <c r="G147" i="2"/>
  <c r="F147" i="2"/>
  <c r="E147" i="2"/>
  <c r="D147" i="2"/>
  <c r="H141" i="2"/>
  <c r="G141" i="2"/>
  <c r="F141" i="2"/>
  <c r="E141" i="2"/>
  <c r="D141" i="2"/>
  <c r="H137" i="2"/>
  <c r="G137" i="2"/>
  <c r="F137" i="2"/>
  <c r="E137" i="2"/>
  <c r="D137" i="2"/>
  <c r="H123" i="2"/>
  <c r="G123" i="2"/>
  <c r="F123" i="2"/>
  <c r="E123" i="2"/>
  <c r="D123" i="2"/>
  <c r="H121" i="2"/>
  <c r="G121" i="2"/>
  <c r="F121" i="2"/>
  <c r="E121" i="2"/>
  <c r="D121" i="2"/>
  <c r="H119" i="2"/>
  <c r="G119" i="2"/>
  <c r="F119" i="2"/>
  <c r="E119" i="2"/>
  <c r="D119" i="2"/>
  <c r="H112" i="2"/>
  <c r="G112" i="2"/>
  <c r="F112" i="2"/>
  <c r="E112" i="2"/>
  <c r="D112" i="2"/>
  <c r="H110" i="2"/>
  <c r="G110" i="2"/>
  <c r="F110" i="2"/>
  <c r="E110" i="2"/>
  <c r="D110" i="2"/>
  <c r="H105" i="2"/>
  <c r="G105" i="2"/>
  <c r="F105" i="2"/>
  <c r="E105" i="2"/>
  <c r="D105" i="2"/>
  <c r="H103" i="2"/>
  <c r="G103" i="2"/>
  <c r="F103" i="2"/>
  <c r="E103" i="2"/>
  <c r="D103" i="2"/>
  <c r="H101" i="2"/>
  <c r="G101" i="2"/>
  <c r="F101" i="2"/>
  <c r="E101" i="2"/>
  <c r="D101" i="2"/>
  <c r="H99" i="2"/>
  <c r="G99" i="2"/>
  <c r="F99" i="2"/>
  <c r="E99" i="2"/>
  <c r="D99" i="2"/>
  <c r="H94" i="2"/>
  <c r="G94" i="2"/>
  <c r="F94" i="2"/>
  <c r="E94" i="2"/>
  <c r="D94" i="2"/>
  <c r="H85" i="2"/>
  <c r="G85" i="2"/>
  <c r="F85" i="2"/>
  <c r="E85" i="2"/>
  <c r="D85" i="2"/>
  <c r="H83" i="2"/>
  <c r="G83" i="2"/>
  <c r="F83" i="2"/>
  <c r="E83" i="2"/>
  <c r="D83" i="2"/>
  <c r="H81" i="2"/>
  <c r="G81" i="2"/>
  <c r="F81" i="2"/>
  <c r="E81" i="2"/>
  <c r="D81" i="2"/>
  <c r="H77" i="2"/>
  <c r="G77" i="2"/>
  <c r="F77" i="2"/>
  <c r="E77" i="2"/>
  <c r="D77" i="2"/>
  <c r="H75" i="2"/>
  <c r="G75" i="2"/>
  <c r="F75" i="2"/>
  <c r="E75" i="2"/>
  <c r="D75" i="2"/>
  <c r="H69" i="2"/>
  <c r="G69" i="2"/>
  <c r="F69" i="2"/>
  <c r="E69" i="2"/>
  <c r="D69" i="2"/>
  <c r="H62" i="2"/>
  <c r="G62" i="2"/>
  <c r="F62" i="2"/>
  <c r="E62" i="2"/>
  <c r="D62" i="2"/>
  <c r="H47" i="2"/>
  <c r="G47" i="2"/>
  <c r="F47" i="2"/>
  <c r="E47" i="2"/>
  <c r="D47" i="2"/>
  <c r="H45" i="2"/>
  <c r="G45" i="2"/>
  <c r="F45" i="2"/>
  <c r="E45" i="2"/>
  <c r="D45" i="2"/>
  <c r="H43" i="2"/>
  <c r="G43" i="2"/>
  <c r="F43" i="2"/>
  <c r="E43" i="2"/>
  <c r="D43" i="2"/>
  <c r="H41" i="2"/>
  <c r="G41" i="2"/>
  <c r="F41" i="2"/>
  <c r="E41" i="2"/>
  <c r="D41" i="2"/>
  <c r="H39" i="2"/>
  <c r="G39" i="2"/>
  <c r="F39" i="2"/>
  <c r="E39" i="2"/>
  <c r="D39" i="2"/>
  <c r="H27" i="2"/>
  <c r="G27" i="2"/>
  <c r="F27" i="2"/>
  <c r="E27" i="2"/>
  <c r="D27" i="2"/>
  <c r="H22" i="2"/>
  <c r="G22" i="2"/>
  <c r="F22" i="2"/>
  <c r="E22" i="2"/>
  <c r="D22" i="2"/>
  <c r="H15" i="2"/>
  <c r="G15" i="2"/>
  <c r="F15" i="2"/>
  <c r="E15" i="2"/>
  <c r="D15" i="2"/>
  <c r="H13" i="2"/>
  <c r="G13" i="2"/>
  <c r="F13" i="2"/>
  <c r="E13" i="2"/>
  <c r="D13" i="2"/>
  <c r="H6" i="2"/>
  <c r="G6" i="2"/>
  <c r="F6" i="2"/>
  <c r="E6" i="2"/>
  <c r="D6" i="2"/>
  <c r="H4" i="2"/>
  <c r="G4" i="2"/>
  <c r="F4" i="2"/>
  <c r="E4" i="2"/>
  <c r="D4" i="2"/>
  <c r="H64" i="3"/>
  <c r="G64" i="3"/>
  <c r="F64" i="3"/>
  <c r="E64" i="3"/>
  <c r="D64" i="3"/>
  <c r="H62" i="3"/>
  <c r="G62" i="3"/>
  <c r="F62" i="3"/>
  <c r="E62" i="3"/>
  <c r="D62" i="3"/>
  <c r="H60" i="3"/>
  <c r="G60" i="3"/>
  <c r="F60" i="3"/>
  <c r="E60" i="3"/>
  <c r="D60" i="3"/>
  <c r="H54" i="3"/>
  <c r="G54" i="3"/>
  <c r="F54" i="3"/>
  <c r="E54" i="3"/>
  <c r="D54" i="3"/>
  <c r="H52" i="3"/>
  <c r="G52" i="3"/>
  <c r="F52" i="3"/>
  <c r="E52" i="3"/>
  <c r="D52" i="3"/>
  <c r="H49" i="3"/>
  <c r="G49" i="3"/>
  <c r="F49" i="3"/>
  <c r="E49" i="3"/>
  <c r="D49" i="3"/>
  <c r="H47" i="3"/>
  <c r="G47" i="3"/>
  <c r="F47" i="3"/>
  <c r="E47" i="3"/>
  <c r="D47" i="3"/>
  <c r="H44" i="3"/>
  <c r="G44" i="3"/>
  <c r="F44" i="3"/>
  <c r="E44" i="3"/>
  <c r="D44" i="3"/>
  <c r="H42" i="3"/>
  <c r="G42" i="3"/>
  <c r="F42" i="3"/>
  <c r="E42" i="3"/>
  <c r="D42" i="3"/>
  <c r="H40" i="3"/>
  <c r="G40" i="3"/>
  <c r="F40" i="3"/>
  <c r="E40" i="3"/>
  <c r="D40" i="3"/>
  <c r="H37" i="3"/>
  <c r="G37" i="3"/>
  <c r="F37" i="3"/>
  <c r="E37" i="3"/>
  <c r="D37" i="3"/>
  <c r="H35" i="3"/>
  <c r="G35" i="3"/>
  <c r="F35" i="3"/>
  <c r="E35" i="3"/>
  <c r="D35" i="3"/>
  <c r="H32" i="3"/>
  <c r="G32" i="3"/>
  <c r="F32" i="3"/>
  <c r="E32" i="3"/>
  <c r="D32" i="3"/>
  <c r="H30" i="3"/>
  <c r="G30" i="3"/>
  <c r="F30" i="3"/>
  <c r="E30" i="3"/>
  <c r="D30" i="3"/>
  <c r="H28" i="3"/>
  <c r="G28" i="3"/>
  <c r="F28" i="3"/>
  <c r="E28" i="3"/>
  <c r="D28" i="3"/>
  <c r="H26" i="3"/>
  <c r="G26" i="3"/>
  <c r="F26" i="3"/>
  <c r="E26" i="3"/>
  <c r="D26" i="3"/>
</calcChain>
</file>

<file path=xl/sharedStrings.xml><?xml version="1.0" encoding="utf-8"?>
<sst xmlns="http://schemas.openxmlformats.org/spreadsheetml/2006/main" count="274" uniqueCount="243">
  <si>
    <t>Para</t>
  </si>
  <si>
    <t>Pol</t>
  </si>
  <si>
    <t>Text</t>
  </si>
  <si>
    <t>SR 2025</t>
  </si>
  <si>
    <t>UR 2025</t>
  </si>
  <si>
    <t>Skutečnost 2024</t>
  </si>
  <si>
    <t>Příjem z daně z příjmů fyzických osob placené plátci</t>
  </si>
  <si>
    <t>Příjem z daně z příjmů fyzických osob placené poplatníky</t>
  </si>
  <si>
    <t>Příjem z daně z příjmů fyzických osob vybírané srážkou podle zvláštní sazby daně</t>
  </si>
  <si>
    <t>Příjem z daně z příjmů právnických osob</t>
  </si>
  <si>
    <t>Příjem z daně z příjmů právnických osob v případech, kdy poplatníkem je obec, s výjimkou daně vybírané srážkou podle zvláštní sazby daně</t>
  </si>
  <si>
    <t>Příjem z daně z přidané hodnoty</t>
  </si>
  <si>
    <t>Příjem z odvodů za odnětí půdy ze zemědělského půdního fondu podle zákona upravujícího ochranu zemědělského půdního fondu</t>
  </si>
  <si>
    <t>Příjem z poplatku za odnětí pozemku podle lesního zákona</t>
  </si>
  <si>
    <t>Příjem z poplatku ze psů</t>
  </si>
  <si>
    <t>Příjem z poplatku z pobytu</t>
  </si>
  <si>
    <t>Příjem z poplatku za užívání veřejného prostranství</t>
  </si>
  <si>
    <t>Příjem z poplatku ze vstupného</t>
  </si>
  <si>
    <t>Příjem z poplatku za obecní systém odpadového hospodářství a příjem z poplatku za odkládání komunálního odpadu z nemovité věci</t>
  </si>
  <si>
    <t>Příjem z úhrad za dobývání nerostů a poplatků za geologické práce</t>
  </si>
  <si>
    <t>Příjem ze správních poplatků</t>
  </si>
  <si>
    <t>Příjem z daně z hazardních her s výjimkou dílčí daně z technických her za zdaňovací období do konce roku 2023</t>
  </si>
  <si>
    <t>Příjem z daně z hazardních her s výjimkou technických her neprovozovaných prostřednictvím internetu</t>
  </si>
  <si>
    <t>Příjem z daně z technických her neprovozovaných prostřednictvím internetu</t>
  </si>
  <si>
    <t>Příjem z daně z nemovitých věcí</t>
  </si>
  <si>
    <t>Neinvestiční přijaté transfery z všeobecné pokladní správy státního rozpočtu</t>
  </si>
  <si>
    <t>Neinvestiční přijaté transfery ze státního rozpočtu v rámci souhrnného dotačního vztahu</t>
  </si>
  <si>
    <t>Ostatní investiční přijaté transfery ze státního rozpočtu</t>
  </si>
  <si>
    <t>Investiční přijaté transfery od krajů</t>
  </si>
  <si>
    <t>Součet za Para 0000</t>
  </si>
  <si>
    <t>Podpora ostatních produkčních činností/Příjem z poskytování služeb, výrobků, prací, výkonů a práv</t>
  </si>
  <si>
    <t>Součet za Para 1032 - Podpora ostatních produkčních činností</t>
  </si>
  <si>
    <t>Rybářství a myslivost/Ostatní příjmy z výnosů finančního majetku</t>
  </si>
  <si>
    <t>Součet za Para 1070 - Rybářství a myslivost</t>
  </si>
  <si>
    <t>Pitná voda/Příjem z poskytování služeb, výrobků, prací, výkonů a práv</t>
  </si>
  <si>
    <t>Součet za Para 2310 - Pitná voda</t>
  </si>
  <si>
    <t>Odvádění a čištění odpadních vod a nakládání s kaly/Příjem z poskytování služeb, výrobků, prací, výkonů a práv</t>
  </si>
  <si>
    <t>Odvádění a čištění odpadních vod a nakládání s kaly/Příjem z pojistných plnění</t>
  </si>
  <si>
    <t>Součet za Para 2321 - Odvádění a čištění odpadních vod a nakládání s kaly</t>
  </si>
  <si>
    <t>Odvádění a čištění odpadních vod jinde nezařazené/Příjem z poskytování služeb, výrobků, prací, výkonů a práv</t>
  </si>
  <si>
    <t>Součet za Para 2329 - Odvádění a čištění odpadních vod jinde nezařazené</t>
  </si>
  <si>
    <t>Zájmová činnost v kultuře/Příjem z poskytování služeb, výrobků, prací, výkonů a práv</t>
  </si>
  <si>
    <t>Zájmová činnost v kultuře/Příjem z pronájmu nebo pachtu ostatních nemovitých věcí a jejich částí</t>
  </si>
  <si>
    <t>Součet za Para 3392 - Zájmová činnost v kultuře</t>
  </si>
  <si>
    <t>Bytové hospodářství/Příjem z pronájmu nebo pachtu ostatních nemovitých věcí a jejich částí</t>
  </si>
  <si>
    <t>Součet za Para 3612 - Bytové hospodářství</t>
  </si>
  <si>
    <t>Územní plánování/Příjem z poskytování služeb, výrobků, prací, výkonů a práv</t>
  </si>
  <si>
    <t>Součet za Para 3635 - Územní plánování</t>
  </si>
  <si>
    <t>Komunální služby a územní rozvoj jinde nezařazené/Příjem z pronájmu nebo pachtu pozemků</t>
  </si>
  <si>
    <t>Komunální služby a územní rozvoj jinde nezařazené/Příjem z prodeje pozemků</t>
  </si>
  <si>
    <t>Součet za Para 3639 - Komunální služby a územní rozvoj jinde nezařazené</t>
  </si>
  <si>
    <t>Sběr a svoz komunálních odpadů/Příjem z prodeje zboží (již nakoupeného za účelem prodeje)</t>
  </si>
  <si>
    <t>Součet za Para 3722 - Sběr a svoz komunálních odpadů</t>
  </si>
  <si>
    <t>Využívání a zneškodňování komunálních odpadů/Příjem z poskytování služeb, výrobků, prací, výkonů a práv</t>
  </si>
  <si>
    <t>Využívání a zneškodňování komunálních odpadů/Přijaté neinvestiční příspěvky a náhrady</t>
  </si>
  <si>
    <t>Součet za Para 3725 - Využívání a zneškodňování komunálních odpadů</t>
  </si>
  <si>
    <t>Požární ochrana - dobrovolná část/Přijaté dary na pořízení dlouhodobého majetku</t>
  </si>
  <si>
    <t>Součet za Para 5512 - Požární ochrana - dobrovolná část</t>
  </si>
  <si>
    <t>Činnost místní správy/Příjem z poskytování služeb, výrobků, prací, výkonů a práv</t>
  </si>
  <si>
    <t>Činnost místní správy/Ostatní příjmy z vlastní činnosti</t>
  </si>
  <si>
    <t>Činnost místní správy/Příjem z pronájmu nebo pachtu ostatních nemovitých věcí a jejich částí</t>
  </si>
  <si>
    <t>Činnost místní správy/Příjem z prodeje krátkodobého a drobného dlouhodobého neinvestičního majetku</t>
  </si>
  <si>
    <t>Činnost místní správy/Příjem z pojistných plnění</t>
  </si>
  <si>
    <t>Součet za Para 6171 - Činnost místní správy</t>
  </si>
  <si>
    <t>Obecné příjmy a výdaje z finančních operací/Příjem z úroků</t>
  </si>
  <si>
    <t>Součet za Para 6310 - Obecné příjmy a výdaje z finančních operací</t>
  </si>
  <si>
    <t>Celkem</t>
  </si>
  <si>
    <t>Ozdravování hospodářských zvířat, polních a speciálních plodin a zvláštní veterinární péče/Neinvestiční transfery spolkům</t>
  </si>
  <si>
    <t>Součet za Para 1014 - Ozdravování hospodářských zvířat, polních a speciálních plodin a zvláštní veterinární péče</t>
  </si>
  <si>
    <t>Ostatní zemědělská a potravinářská činnost a rozvoj/Neinvestiční transfery spolkům</t>
  </si>
  <si>
    <t>Součet za Para 1019 - Ostatní zemědělská a potravinářská činnost a rozvoj</t>
  </si>
  <si>
    <t>Podpora ostatních produkčních činností/Ostatní osobní výdaje</t>
  </si>
  <si>
    <t>Podpora ostatních produkčních činností/Drobný dlouhodobý hmotný majetek</t>
  </si>
  <si>
    <t>Podpora ostatních produkčních činností/Nákup materiálu jinde nezařazený</t>
  </si>
  <si>
    <t>Podpora ostatních produkčních činností/Pohonné hmoty a maziva</t>
  </si>
  <si>
    <t>Podpora ostatních produkčních činností/Nákup ostatních služeb</t>
  </si>
  <si>
    <t>Podpora ostatních produkčních činností/Opravy a udržování</t>
  </si>
  <si>
    <t>Rybářství a myslivost/Nákup materiálu jinde nezařazený</t>
  </si>
  <si>
    <t>Silnice/Ostatní osobní výdaje</t>
  </si>
  <si>
    <t>Silnice/Nákup materiálu jinde nezařazený</t>
  </si>
  <si>
    <t>Silnice/Pohonné hmoty a maziva</t>
  </si>
  <si>
    <t>Silnice/Nákup ostatních služeb</t>
  </si>
  <si>
    <t>Silnice/Opravy a udržování</t>
  </si>
  <si>
    <t>Silnice/Pohoštění</t>
  </si>
  <si>
    <t>Součet za Para 2212 - Silnice</t>
  </si>
  <si>
    <t>Pitná voda/Ostatní osobní výdaje</t>
  </si>
  <si>
    <t>Pitná voda/Nákup materiálu jinde nezařazený</t>
  </si>
  <si>
    <t>Pitná voda/Nákup ostatních služeb</t>
  </si>
  <si>
    <t>Pitná voda/Opravy a udržování</t>
  </si>
  <si>
    <t>Odvádění a čištění odpadních vod a nakládání s kaly/Platy zaměstnanců v pracovním poměru vyjma zaměstnanců na služebních místech</t>
  </si>
  <si>
    <t>Odvádění a čištění odpadních vod a nakládání s kaly/Ostatní osobní výdaje</t>
  </si>
  <si>
    <t>Odvádění a čištění odpadních vod a nakládání s kaly/Povinné pojistné na sociální zabezpečení a příspěvek na státní politiku zaměstnanosti</t>
  </si>
  <si>
    <t>Odvádění a čištění odpadních vod a nakládání s kaly/Povinné pojistné na veřejné zdravotní pojištění</t>
  </si>
  <si>
    <t>Odvádění a čištění odpadních vod a nakládání s kaly/Ochranné pomůcky</t>
  </si>
  <si>
    <t>Odvádění a čištění odpadních vod a nakládání s kaly/Drobný dlouhodobý hmotný majetek</t>
  </si>
  <si>
    <t>Odvádění a čištění odpadních vod a nakládání s kaly/Nákup materiálu jinde nezařazený</t>
  </si>
  <si>
    <t>Odvádění a čištění odpadních vod a nakládání s kaly/Elektrická energie</t>
  </si>
  <si>
    <t>Odvádění a čištění odpadních vod a nakládání s kaly/Nákup ostatních služeb</t>
  </si>
  <si>
    <t>Odvádění a čištění odpadních vod a nakládání s kaly/Opravy a udržování</t>
  </si>
  <si>
    <t>Odvádění a čištění odpadních vod a nakládání s kaly/Cestovné</t>
  </si>
  <si>
    <t>Základní školy/Neinvestiční transfery obcím</t>
  </si>
  <si>
    <t>Součet za Para 3113 - Základní školy</t>
  </si>
  <si>
    <t>Činnosti knihovnické/Ostatní osobní výdaje</t>
  </si>
  <si>
    <t>Součet za Para 3314 - Činnosti knihovnické</t>
  </si>
  <si>
    <t>Ostatní záležitosti kultury/Ostatní osobní výdaje</t>
  </si>
  <si>
    <t>Součet za Para 3319 - Ostatní záležitosti kultury</t>
  </si>
  <si>
    <t>Rozhlas a televize/Poskytnuté náhrady</t>
  </si>
  <si>
    <t>Součet za Para 3341 - Rozhlas a televize</t>
  </si>
  <si>
    <t>Zájmová činnost v kultuře/Platy zaměstnanců v pracovním poměru vyjma zaměstnanců na služebních místech</t>
  </si>
  <si>
    <t>Zájmová činnost v kultuře/Ostatní osobní výdaje</t>
  </si>
  <si>
    <t>Zájmová činnost v kultuře/Povinné pojistné na sociální zabezpečení a příspěvek na státní politiku zaměstnanosti</t>
  </si>
  <si>
    <t>Zájmová činnost v kultuře/Povinné pojistné na veřejné zdravotní pojištění</t>
  </si>
  <si>
    <t>Zájmová činnost v kultuře/Ochranné pomůcky</t>
  </si>
  <si>
    <t>Zájmová činnost v kultuře/Drobný dlouhodobý hmotný majetek</t>
  </si>
  <si>
    <t>Zájmová činnost v kultuře/Nákup materiálu jinde nezařazený</t>
  </si>
  <si>
    <t>Zájmová činnost v kultuře/Elektrická energie</t>
  </si>
  <si>
    <t>Zájmová činnost v kultuře/Pevná paliva</t>
  </si>
  <si>
    <t>Zájmová činnost v kultuře/Pohonné hmoty a maziva</t>
  </si>
  <si>
    <t>Zájmová činnost v kultuře/Nákup ostatních služeb</t>
  </si>
  <si>
    <t>Zájmová činnost v kultuře/Opravy a udržování</t>
  </si>
  <si>
    <t>Zájmová činnost v kultuře/Stavby</t>
  </si>
  <si>
    <t>Zájmová činnost v kultuře/Stroje, přístroje a zařízení</t>
  </si>
  <si>
    <t>Ostatní záležitosti kultury, církví a sdělovacích prostředků/Ostatní osobní výdaje</t>
  </si>
  <si>
    <t>Ostatní záležitosti kultury, církví a sdělovacích prostředků/Nákup materiálu jinde nezařazený</t>
  </si>
  <si>
    <t>Ostatní záležitosti kultury, církví a sdělovacích prostředků/Nákup ostatních služeb</t>
  </si>
  <si>
    <t>Ostatní záležitosti kultury, církví a sdělovacích prostředků/Pohoštění</t>
  </si>
  <si>
    <t>Ostatní záležitosti kultury, církví a sdělovacích prostředků/Výdaje na věcné dary</t>
  </si>
  <si>
    <t>Ostatní záležitosti kultury, církví a sdělovacích prostředků/Dary fyzickým osobám</t>
  </si>
  <si>
    <t>Součet za Para 3399 - Ostatní záležitosti kultury, církví a sdělovacích prostředků</t>
  </si>
  <si>
    <t>Sportovní zařízení ve vlastnictví obce/Drobný dlouhodobý hmotný majetek</t>
  </si>
  <si>
    <t>Sportovní zařízení ve vlastnictví obce/Nákup materiálu jinde nezařazený</t>
  </si>
  <si>
    <t>Sportovní zařízení ve vlastnictví obce/Elektrická energie</t>
  </si>
  <si>
    <t>Sportovní zařízení ve vlastnictví obce/Nákup ostatních služeb</t>
  </si>
  <si>
    <t>Sportovní zařízení ve vlastnictví obce/Opravy a udržování</t>
  </si>
  <si>
    <t>Součet za Para 3412 - Sportovní zařízení ve vlastnictví obce</t>
  </si>
  <si>
    <t>Ostatní sportovní činnost/Neinvestiční transfery spolkům</t>
  </si>
  <si>
    <t>Součet za Para 3419 - Ostatní sportovní činnost</t>
  </si>
  <si>
    <t>Využití volného času dětí a mládeže/Drobný dlouhodobý hmotný majetek</t>
  </si>
  <si>
    <t>Využití volného času dětí a mládeže/Nákup materiálu jinde nezařazený</t>
  </si>
  <si>
    <t>Využití volného času dětí a mládeže/Opravy a udržování</t>
  </si>
  <si>
    <t>Součet za Para 3421 - Využití volného času dětí a mládeže</t>
  </si>
  <si>
    <t>Lékařská služba první pomoci/Neinvestiční transfery spolkům</t>
  </si>
  <si>
    <t>Součet za Para 3513 - Lékařská služba první pomoci</t>
  </si>
  <si>
    <t>Pomoc zdravotně postiženým/Neinvestiční transfery spolkům</t>
  </si>
  <si>
    <t>Součet za Para 3543 - Pomoc zdravotně postiženým</t>
  </si>
  <si>
    <t>Bytové hospodářství/Ostatní osobní výdaje</t>
  </si>
  <si>
    <t>Bytové hospodářství/Drobný dlouhodobý hmotný majetek</t>
  </si>
  <si>
    <t>Bytové hospodářství/Nákup materiálu jinde nezařazený</t>
  </si>
  <si>
    <t>Bytové hospodářství/Úroky vlastní</t>
  </si>
  <si>
    <t>Bytové hospodářství/Elektrická energie</t>
  </si>
  <si>
    <t>Bytové hospodářství/Pohonné hmoty a maziva</t>
  </si>
  <si>
    <t>Bytové hospodářství/Nákup ostatních služeb</t>
  </si>
  <si>
    <t>Bytové hospodářství/Opravy a udržování</t>
  </si>
  <si>
    <t>Veřejné osvětlení/Ostatní osobní výdaje</t>
  </si>
  <si>
    <t>Veřejné osvětlení/Nákup materiálu jinde nezařazený</t>
  </si>
  <si>
    <t>Veřejné osvětlení/Elektrická energie</t>
  </si>
  <si>
    <t>Veřejné osvětlení/Opravy a udržování</t>
  </si>
  <si>
    <t>Součet za Para 3631 - Veřejné osvětlení</t>
  </si>
  <si>
    <t>Územní plánování/Nákup ostatních služeb</t>
  </si>
  <si>
    <t>Komunální služby a územní rozvoj jinde nezařazené/Pozemky</t>
  </si>
  <si>
    <t>Sběr a svoz nebezpečných odpadů/Nákup ostatních služeb</t>
  </si>
  <si>
    <t>Součet za Para 3721 - Sběr a svoz nebezpečných odpadů</t>
  </si>
  <si>
    <t>Sběr a svoz komunálních odpadů/Nákup zboží za účelem dalšího prodeje</t>
  </si>
  <si>
    <t>Sběr a svoz komunálních odpadů/Nákup materiálu jinde nezařazený</t>
  </si>
  <si>
    <t>Sběr a svoz komunálních odpadů/Pohonné hmoty a maziva</t>
  </si>
  <si>
    <t>Sběr a svoz komunálních odpadů/Nákup ostatních služeb</t>
  </si>
  <si>
    <t>Využívání a zneškodňování ostatních odpadů/Nákup ostatních služeb</t>
  </si>
  <si>
    <t>Součet za Para 3726 - Využívání a zneškodňování ostatních odpadů</t>
  </si>
  <si>
    <t>Péče o vzhled obcí a veřejnou zeleň/Ostatní osobní výdaje</t>
  </si>
  <si>
    <t>Péče o vzhled obcí a veřejnou zeleň/Nákup materiálu jinde nezařazený</t>
  </si>
  <si>
    <t>Péče o vzhled obcí a veřejnou zeleň/Pohonné hmoty a maziva</t>
  </si>
  <si>
    <t>Péče o vzhled obcí a veřejnou zeleň/Nákup ostatních služeb</t>
  </si>
  <si>
    <t>Péče o vzhled obcí a veřejnou zeleň/Opravy a udržování</t>
  </si>
  <si>
    <t>Péče o vzhled obcí a veřejnou zeleň/Pohoštění</t>
  </si>
  <si>
    <t>Součet za Para 3745 - Péče o vzhled obcí a veřejnou zeleň</t>
  </si>
  <si>
    <t>Ostatní služby a činnosti v oblasti sociální prevence/Neinvestiční transfery spolkům</t>
  </si>
  <si>
    <t>Součet za Para 4379 - Ostatní služby a činnosti v oblasti sociální prevence</t>
  </si>
  <si>
    <t>Krizová opatření/Rezerva na krizová opatření</t>
  </si>
  <si>
    <t>Součet za Para 5213 - Krizová opatření</t>
  </si>
  <si>
    <t>Požární ochrana - dobrovolná část/Ostatní osobní výdaje</t>
  </si>
  <si>
    <t>Požární ochrana - dobrovolná část/Ochranné pomůcky</t>
  </si>
  <si>
    <t>Požární ochrana - dobrovolná část/Drobný dlouhodobý hmotný majetek</t>
  </si>
  <si>
    <t>Požární ochrana - dobrovolná část/Nákup materiálu jinde nezařazený</t>
  </si>
  <si>
    <t>Požární ochrana - dobrovolná část/Pohonné hmoty a maziva</t>
  </si>
  <si>
    <t>Požární ochrana - dobrovolná část/Služby elektronických komunikací</t>
  </si>
  <si>
    <t>Požární ochrana - dobrovolná část/Služby školení a vzdělávání</t>
  </si>
  <si>
    <t>Požární ochrana - dobrovolná část/Nákup ostatních služeb</t>
  </si>
  <si>
    <t>Požární ochrana - dobrovolná část/Opravy a udržování</t>
  </si>
  <si>
    <t>Požární ochrana - dobrovolná část/Cestovné</t>
  </si>
  <si>
    <t>Požární ochrana - dobrovolná část/Pohoštění</t>
  </si>
  <si>
    <t>Požární ochrana - dobrovolná část/Neinvestiční transfery spolkům</t>
  </si>
  <si>
    <t>Požární ochrana - dobrovolná část/Dopravní prostředky</t>
  </si>
  <si>
    <t>Zastupitelstva obcí/Odměny členů zastupitelstev obcí a krajů</t>
  </si>
  <si>
    <t>Zastupitelstva obcí/Povinné pojistné na sociální zabezpečení a příspěvek na státní politiku zaměstnanosti</t>
  </si>
  <si>
    <t>Zastupitelstva obcí/Povinné pojistné na veřejné zdravotní pojištění</t>
  </si>
  <si>
    <t>Součet za Para 6112 - Zastupitelstva obcí</t>
  </si>
  <si>
    <t>Volby do Parlamentu ČR/Ostatní osobní výdaje</t>
  </si>
  <si>
    <t>Volby do Parlamentu ČR/Nákup materiálu jinde nezařazený</t>
  </si>
  <si>
    <t>Volby do Parlamentu ČR/Zpracování dat a služby související s informačními a komunikačními technologiemi</t>
  </si>
  <si>
    <t>Volby do Parlamentu ČR/Nákup ostatních služeb</t>
  </si>
  <si>
    <t>Volby do Parlamentu ČR/Pohoštění</t>
  </si>
  <si>
    <t>Součet za Para 6114 - Volby do Parlamentu ČR</t>
  </si>
  <si>
    <t>Volby do zastupitelstev územních samosprávných celků/Nákup materiálu jinde nezařazený</t>
  </si>
  <si>
    <t>Součet za Para 6115 - Volby do zastupitelstev územních samosprávných celků</t>
  </si>
  <si>
    <t>Činnost místní správy/Platy zaměstnanců v pracovním poměru vyjma zaměstnanců na služebních místech</t>
  </si>
  <si>
    <t>Činnost místní správy/Ostatní osobní výdaje</t>
  </si>
  <si>
    <t>Činnost místní správy/Povinné pojistné na sociální zabezpečení a příspěvek na státní politiku zaměstnanosti</t>
  </si>
  <si>
    <t>Činnost místní správy/Povinné pojistné na veřejné zdravotní pojištění</t>
  </si>
  <si>
    <t>Činnost místní správy/Pojistné na zákonné pojištění odpovědnosti zaměstnavatele za škodu při pracovním úrazu nebo nemoci z povolání</t>
  </si>
  <si>
    <t>Činnost místní správy/Ochranné pomůcky</t>
  </si>
  <si>
    <t>Činnost místní správy/Knihy a obdobné listinné informační prostředky</t>
  </si>
  <si>
    <t>Činnost místní správy/Drobný dlouhodobý hmotný majetek</t>
  </si>
  <si>
    <t>Činnost místní správy/Nákup materiálu jinde nezařazený</t>
  </si>
  <si>
    <t>Činnost místní správy/Elektrická energie</t>
  </si>
  <si>
    <t>Činnost místní správy/Pevná paliva</t>
  </si>
  <si>
    <t>Činnost místní správy/Poštovní služby</t>
  </si>
  <si>
    <t>Činnost místní správy/Služby elektronických komunikací</t>
  </si>
  <si>
    <t>Činnost místní správy/Služby peněžních ústavů</t>
  </si>
  <si>
    <t>Činnost místní správy/Nájemné</t>
  </si>
  <si>
    <t>Činnost místní správy/Zpracování dat a služby související s informačními a komunikačními technologiemi</t>
  </si>
  <si>
    <t>Činnost místní správy/Nákup ostatních služeb</t>
  </si>
  <si>
    <t>Činnost místní správy/Opravy a udržování</t>
  </si>
  <si>
    <t>Činnost místní správy/Podlimitní programové vybavení</t>
  </si>
  <si>
    <t>Činnost místní správy/Cestovné</t>
  </si>
  <si>
    <t>Činnost místní správy/Pohoštění</t>
  </si>
  <si>
    <t>Činnost místní správy/Ostatní nákupy jinde nezařazené</t>
  </si>
  <si>
    <t>Činnost místní správy/Poskytnuté náhrady</t>
  </si>
  <si>
    <t>Činnost místní správy/Výdaje na věcné dary</t>
  </si>
  <si>
    <t>Činnost místní správy/Neinvestiční transfery spolkům</t>
  </si>
  <si>
    <t>Činnost místní správy/Neinvestiční transfery obcím</t>
  </si>
  <si>
    <t>Činnost místní správy/Platby daní státnímu rozpočtu</t>
  </si>
  <si>
    <t>Činnost místní správy/Dary fyzickým osobám</t>
  </si>
  <si>
    <t>Činnost místní správy/Ostatní neinvestiční transfery fyzickým osobám</t>
  </si>
  <si>
    <t>Obecné příjmy a výdaje z finančních operací/Služby peněžních ústavů</t>
  </si>
  <si>
    <t>Ostatní finanční operace/Platby daní státnímu rozpočtu</t>
  </si>
  <si>
    <t>Součet za Para 6399 - Ostatní finanční operace</t>
  </si>
  <si>
    <t>Změny stavu krátkodobých prostředků na bankovních účtech kromě změn stavů účtů státních finančních aktiv, které tvoří kapitolu Operace státních finančních aktiv</t>
  </si>
  <si>
    <t>Uhrazené splátky dlouhodobých přijatých půjčených prostředků</t>
  </si>
  <si>
    <t>Příjmy - Rozpis položek k rozpočtu na rok 2026</t>
  </si>
  <si>
    <t>Výdaje - Rozpis položek k rozpočtu na rok 2026</t>
  </si>
  <si>
    <t>Financování - Rozpis položek k rozpočtu na rok 2026</t>
  </si>
  <si>
    <t>Skutečnost 10/2025</t>
  </si>
  <si>
    <t>Návrh na rok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</si>
</sst>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4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2" borderId="0" xfId="0" applyFont="1" applyFill="1"/>
    <xf numFmtId="164" fontId="1" fillId="0" borderId="0" xfId="0" applyNumberFormat="1" applyFont="1"/>
    <xf numFmtId="39" fontId="1" fillId="0" borderId="0" xfId="0" applyNumberFormat="1" applyFont="1"/>
    <xf numFmtId="39" fontId="2" fillId="0" borderId="0" xfId="0" applyNumberFormat="1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22FD2-BC08-4654-BD72-85CEFCADED96}">
  <sheetPr>
    <pageSetUpPr fitToPage="1"/>
  </sheetPr>
  <dimension ref="A1:H64"/>
  <sheetViews>
    <sheetView tabSelected="1" workbookViewId="0">
      <pane ySplit="2" topLeftCell="A3" activePane="bottomLeft" state="frozen"/>
      <selection pane="bottomLeft" activeCell="I11" sqref="I11"/>
    </sheetView>
  </sheetViews>
  <sheetFormatPr defaultRowHeight="12.75" x14ac:dyDescent="0.2"/>
  <cols>
    <col min="1" max="2" width="5.7109375" style="1" customWidth="1"/>
    <col min="3" max="3" width="60.7109375" style="1" customWidth="1"/>
    <col min="4" max="8" width="16.7109375" style="1" customWidth="1"/>
    <col min="9" max="16384" width="9.140625" style="1"/>
  </cols>
  <sheetData>
    <row r="1" spans="1:8" ht="20.100000000000001" customHeight="1" x14ac:dyDescent="0.35">
      <c r="A1" s="3" t="s">
        <v>238</v>
      </c>
    </row>
    <row r="2" spans="1:8" x14ac:dyDescent="0.2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241</v>
      </c>
      <c r="H2" s="4" t="s">
        <v>242</v>
      </c>
    </row>
    <row r="3" spans="1:8" x14ac:dyDescent="0.2">
      <c r="A3" s="5">
        <v>0</v>
      </c>
      <c r="B3" s="5">
        <v>1111</v>
      </c>
      <c r="C3" s="1" t="s">
        <v>6</v>
      </c>
      <c r="D3" s="6">
        <v>1300000</v>
      </c>
      <c r="E3" s="6">
        <v>1300000</v>
      </c>
      <c r="F3" s="6">
        <v>1403047.66</v>
      </c>
      <c r="G3" s="6">
        <v>1232192.55</v>
      </c>
      <c r="H3" s="6">
        <v>1665000</v>
      </c>
    </row>
    <row r="4" spans="1:8" x14ac:dyDescent="0.2">
      <c r="A4" s="5">
        <v>0</v>
      </c>
      <c r="B4" s="5">
        <v>1112</v>
      </c>
      <c r="C4" s="1" t="s">
        <v>7</v>
      </c>
      <c r="D4" s="6">
        <v>110000</v>
      </c>
      <c r="E4" s="6">
        <v>110000</v>
      </c>
      <c r="F4" s="6">
        <v>102134.95</v>
      </c>
      <c r="G4" s="6">
        <v>108470</v>
      </c>
      <c r="H4" s="6">
        <v>152000</v>
      </c>
    </row>
    <row r="5" spans="1:8" x14ac:dyDescent="0.2">
      <c r="A5" s="5">
        <v>0</v>
      </c>
      <c r="B5" s="5">
        <v>1113</v>
      </c>
      <c r="C5" s="1" t="s">
        <v>8</v>
      </c>
      <c r="D5" s="6">
        <v>320000</v>
      </c>
      <c r="E5" s="6">
        <v>320000</v>
      </c>
      <c r="F5" s="6">
        <v>317722.36</v>
      </c>
      <c r="G5" s="6">
        <v>245019.57</v>
      </c>
      <c r="H5" s="6">
        <v>270000</v>
      </c>
    </row>
    <row r="6" spans="1:8" x14ac:dyDescent="0.2">
      <c r="A6" s="5">
        <v>0</v>
      </c>
      <c r="B6" s="5">
        <v>1121</v>
      </c>
      <c r="C6" s="1" t="s">
        <v>9</v>
      </c>
      <c r="D6" s="6">
        <v>2200000</v>
      </c>
      <c r="E6" s="6">
        <v>2200000</v>
      </c>
      <c r="F6" s="6">
        <v>1965782.96</v>
      </c>
      <c r="G6" s="6">
        <v>1746854.88</v>
      </c>
      <c r="H6" s="6">
        <v>2300000</v>
      </c>
    </row>
    <row r="7" spans="1:8" x14ac:dyDescent="0.2">
      <c r="A7" s="5">
        <v>0</v>
      </c>
      <c r="B7" s="5">
        <v>1122</v>
      </c>
      <c r="C7" s="1" t="s">
        <v>10</v>
      </c>
      <c r="D7" s="6">
        <v>120000</v>
      </c>
      <c r="E7" s="6">
        <v>120000</v>
      </c>
      <c r="F7" s="6">
        <v>0</v>
      </c>
      <c r="G7" s="6">
        <v>0</v>
      </c>
      <c r="H7" s="6">
        <v>0</v>
      </c>
    </row>
    <row r="8" spans="1:8" x14ac:dyDescent="0.2">
      <c r="A8" s="5">
        <v>0</v>
      </c>
      <c r="B8" s="5">
        <v>1211</v>
      </c>
      <c r="C8" s="1" t="s">
        <v>11</v>
      </c>
      <c r="D8" s="6">
        <v>4000000</v>
      </c>
      <c r="E8" s="6">
        <v>4000000</v>
      </c>
      <c r="F8" s="6">
        <v>3952390.29</v>
      </c>
      <c r="G8" s="6">
        <v>3263002.43</v>
      </c>
      <c r="H8" s="6">
        <v>4300000</v>
      </c>
    </row>
    <row r="9" spans="1:8" x14ac:dyDescent="0.2">
      <c r="A9" s="5">
        <v>0</v>
      </c>
      <c r="B9" s="5">
        <v>1334</v>
      </c>
      <c r="C9" s="1" t="s">
        <v>12</v>
      </c>
      <c r="D9" s="6">
        <v>22000</v>
      </c>
      <c r="E9" s="6">
        <v>22000</v>
      </c>
      <c r="F9" s="6">
        <v>11835.2</v>
      </c>
      <c r="G9" s="6">
        <v>698.6</v>
      </c>
      <c r="H9" s="6">
        <v>22000</v>
      </c>
    </row>
    <row r="10" spans="1:8" x14ac:dyDescent="0.2">
      <c r="A10" s="5">
        <v>0</v>
      </c>
      <c r="B10" s="5">
        <v>1335</v>
      </c>
      <c r="C10" s="1" t="s">
        <v>13</v>
      </c>
      <c r="D10" s="6">
        <v>0</v>
      </c>
      <c r="E10" s="6">
        <v>1000</v>
      </c>
      <c r="F10" s="6">
        <v>164.4</v>
      </c>
      <c r="G10" s="6">
        <v>164.4</v>
      </c>
      <c r="H10" s="6">
        <v>1000</v>
      </c>
    </row>
    <row r="11" spans="1:8" x14ac:dyDescent="0.2">
      <c r="A11" s="5">
        <v>0</v>
      </c>
      <c r="B11" s="5">
        <v>1341</v>
      </c>
      <c r="C11" s="1" t="s">
        <v>14</v>
      </c>
      <c r="D11" s="6">
        <v>12000</v>
      </c>
      <c r="E11" s="6">
        <v>12000</v>
      </c>
      <c r="F11" s="6">
        <v>11539</v>
      </c>
      <c r="G11" s="6">
        <v>9267</v>
      </c>
      <c r="H11" s="6">
        <v>12000</v>
      </c>
    </row>
    <row r="12" spans="1:8" x14ac:dyDescent="0.2">
      <c r="A12" s="5">
        <v>0</v>
      </c>
      <c r="B12" s="5">
        <v>1342</v>
      </c>
      <c r="C12" s="1" t="s">
        <v>15</v>
      </c>
      <c r="D12" s="6">
        <v>150000</v>
      </c>
      <c r="E12" s="6">
        <v>150000</v>
      </c>
      <c r="F12" s="6">
        <v>86470</v>
      </c>
      <c r="G12" s="6">
        <v>105650</v>
      </c>
      <c r="H12" s="6">
        <v>150000</v>
      </c>
    </row>
    <row r="13" spans="1:8" x14ac:dyDescent="0.2">
      <c r="A13" s="5">
        <v>0</v>
      </c>
      <c r="B13" s="5">
        <v>1343</v>
      </c>
      <c r="C13" s="1" t="s">
        <v>16</v>
      </c>
      <c r="D13" s="6">
        <v>5000</v>
      </c>
      <c r="E13" s="6">
        <v>5000</v>
      </c>
      <c r="F13" s="6">
        <v>0</v>
      </c>
      <c r="G13" s="6">
        <v>0</v>
      </c>
      <c r="H13" s="6">
        <v>5000</v>
      </c>
    </row>
    <row r="14" spans="1:8" x14ac:dyDescent="0.2">
      <c r="A14" s="5">
        <v>0</v>
      </c>
      <c r="B14" s="5">
        <v>1344</v>
      </c>
      <c r="C14" s="1" t="s">
        <v>17</v>
      </c>
      <c r="D14" s="6">
        <v>5000</v>
      </c>
      <c r="E14" s="6">
        <v>5000</v>
      </c>
      <c r="F14" s="6">
        <v>0</v>
      </c>
      <c r="G14" s="6">
        <v>0</v>
      </c>
      <c r="H14" s="6">
        <v>5000</v>
      </c>
    </row>
    <row r="15" spans="1:8" x14ac:dyDescent="0.2">
      <c r="A15" s="5">
        <v>0</v>
      </c>
      <c r="B15" s="5">
        <v>1345</v>
      </c>
      <c r="C15" s="1" t="s">
        <v>18</v>
      </c>
      <c r="D15" s="6">
        <v>450000</v>
      </c>
      <c r="E15" s="6">
        <v>450000</v>
      </c>
      <c r="F15" s="6">
        <v>358619</v>
      </c>
      <c r="G15" s="6">
        <v>443609</v>
      </c>
      <c r="H15" s="6">
        <v>450000</v>
      </c>
    </row>
    <row r="16" spans="1:8" x14ac:dyDescent="0.2">
      <c r="A16" s="5">
        <v>0</v>
      </c>
      <c r="B16" s="5">
        <v>1356</v>
      </c>
      <c r="C16" s="1" t="s">
        <v>19</v>
      </c>
      <c r="D16" s="6">
        <v>100000</v>
      </c>
      <c r="E16" s="6">
        <v>150000</v>
      </c>
      <c r="F16" s="6">
        <v>109380</v>
      </c>
      <c r="G16" s="6">
        <v>147580</v>
      </c>
      <c r="H16" s="6">
        <v>150000</v>
      </c>
    </row>
    <row r="17" spans="1:8" x14ac:dyDescent="0.2">
      <c r="A17" s="5">
        <v>0</v>
      </c>
      <c r="B17" s="5">
        <v>1361</v>
      </c>
      <c r="C17" s="1" t="s">
        <v>20</v>
      </c>
      <c r="D17" s="6">
        <v>36000</v>
      </c>
      <c r="E17" s="6">
        <v>36000</v>
      </c>
      <c r="F17" s="6">
        <v>9020</v>
      </c>
      <c r="G17" s="6">
        <v>8100</v>
      </c>
      <c r="H17" s="6">
        <v>36000</v>
      </c>
    </row>
    <row r="18" spans="1:8" x14ac:dyDescent="0.2">
      <c r="A18" s="5">
        <v>0</v>
      </c>
      <c r="B18" s="5">
        <v>1381</v>
      </c>
      <c r="C18" s="1" t="s">
        <v>21</v>
      </c>
      <c r="D18" s="6">
        <v>60000</v>
      </c>
      <c r="E18" s="6">
        <v>60000</v>
      </c>
      <c r="F18" s="6">
        <v>16831.45</v>
      </c>
      <c r="G18" s="6">
        <v>0</v>
      </c>
      <c r="H18" s="6">
        <v>52867.58</v>
      </c>
    </row>
    <row r="19" spans="1:8" x14ac:dyDescent="0.2">
      <c r="A19" s="5">
        <v>0</v>
      </c>
      <c r="B19" s="5">
        <v>1386</v>
      </c>
      <c r="C19" s="1" t="s">
        <v>22</v>
      </c>
      <c r="D19" s="6">
        <v>59640</v>
      </c>
      <c r="E19" s="6">
        <v>69640</v>
      </c>
      <c r="F19" s="6">
        <v>45669.03</v>
      </c>
      <c r="G19" s="6">
        <v>59828.03</v>
      </c>
      <c r="H19" s="6">
        <v>69640</v>
      </c>
    </row>
    <row r="20" spans="1:8" x14ac:dyDescent="0.2">
      <c r="A20" s="5">
        <v>0</v>
      </c>
      <c r="B20" s="5">
        <v>1387</v>
      </c>
      <c r="C20" s="1" t="s">
        <v>23</v>
      </c>
      <c r="D20" s="6">
        <v>30000</v>
      </c>
      <c r="E20" s="6">
        <v>30000</v>
      </c>
      <c r="F20" s="6">
        <v>22634.42</v>
      </c>
      <c r="G20" s="6">
        <v>23787.27</v>
      </c>
      <c r="H20" s="6">
        <v>30000</v>
      </c>
    </row>
    <row r="21" spans="1:8" x14ac:dyDescent="0.2">
      <c r="A21" s="5">
        <v>0</v>
      </c>
      <c r="B21" s="5">
        <v>1511</v>
      </c>
      <c r="C21" s="1" t="s">
        <v>24</v>
      </c>
      <c r="D21" s="6">
        <v>2200000</v>
      </c>
      <c r="E21" s="6">
        <v>3702400</v>
      </c>
      <c r="F21" s="6">
        <v>2695100.78</v>
      </c>
      <c r="G21" s="6">
        <v>2060076.45</v>
      </c>
      <c r="H21" s="6">
        <v>3700000</v>
      </c>
    </row>
    <row r="22" spans="1:8" x14ac:dyDescent="0.2">
      <c r="A22" s="5">
        <v>0</v>
      </c>
      <c r="B22" s="5">
        <v>4111</v>
      </c>
      <c r="C22" s="1" t="s">
        <v>25</v>
      </c>
      <c r="D22" s="6">
        <v>32000</v>
      </c>
      <c r="E22" s="6">
        <v>32500</v>
      </c>
      <c r="F22" s="6">
        <v>0</v>
      </c>
      <c r="G22" s="6">
        <v>32500</v>
      </c>
      <c r="H22" s="6">
        <v>80500</v>
      </c>
    </row>
    <row r="23" spans="1:8" x14ac:dyDescent="0.2">
      <c r="A23" s="5">
        <v>0</v>
      </c>
      <c r="B23" s="5">
        <v>4112</v>
      </c>
      <c r="C23" s="1" t="s">
        <v>26</v>
      </c>
      <c r="D23" s="6">
        <v>78000</v>
      </c>
      <c r="E23" s="6">
        <v>75600</v>
      </c>
      <c r="F23" s="6">
        <v>77800</v>
      </c>
      <c r="G23" s="6">
        <v>63000</v>
      </c>
      <c r="H23" s="6">
        <v>75000</v>
      </c>
    </row>
    <row r="24" spans="1:8" x14ac:dyDescent="0.2">
      <c r="A24" s="5">
        <v>0</v>
      </c>
      <c r="B24" s="5">
        <v>4216</v>
      </c>
      <c r="C24" s="1" t="s">
        <v>27</v>
      </c>
      <c r="D24" s="6">
        <v>4000000</v>
      </c>
      <c r="E24" s="6">
        <v>4000000</v>
      </c>
      <c r="F24" s="6">
        <v>0</v>
      </c>
      <c r="G24" s="6">
        <v>0</v>
      </c>
      <c r="H24" s="6">
        <v>4000000</v>
      </c>
    </row>
    <row r="25" spans="1:8" x14ac:dyDescent="0.2">
      <c r="A25" s="5">
        <v>0</v>
      </c>
      <c r="B25" s="5">
        <v>4222</v>
      </c>
      <c r="C25" s="1" t="s">
        <v>28</v>
      </c>
      <c r="D25" s="6">
        <v>0</v>
      </c>
      <c r="E25" s="6">
        <v>376000</v>
      </c>
      <c r="F25" s="6">
        <v>0</v>
      </c>
      <c r="G25" s="6">
        <v>0</v>
      </c>
      <c r="H25" s="6">
        <v>0</v>
      </c>
    </row>
    <row r="26" spans="1:8" x14ac:dyDescent="0.2">
      <c r="A26" s="2"/>
      <c r="B26" s="2"/>
      <c r="C26" s="2" t="s">
        <v>29</v>
      </c>
      <c r="D26" s="7">
        <f>SUM(D3:D25)</f>
        <v>15289640</v>
      </c>
      <c r="E26" s="7">
        <f>SUM(E3:E25)</f>
        <v>17227140</v>
      </c>
      <c r="F26" s="7">
        <f>SUM(F3:F25)</f>
        <v>11186141.5</v>
      </c>
      <c r="G26" s="7">
        <f>SUM(G3:G25)</f>
        <v>9549800.1799999997</v>
      </c>
      <c r="H26" s="7">
        <f>SUM(H3:H25)</f>
        <v>17526007.579999998</v>
      </c>
    </row>
    <row r="27" spans="1:8" x14ac:dyDescent="0.2">
      <c r="A27" s="5">
        <v>1032</v>
      </c>
      <c r="B27" s="5">
        <v>2111</v>
      </c>
      <c r="C27" s="1" t="s">
        <v>30</v>
      </c>
      <c r="D27" s="6">
        <v>253000</v>
      </c>
      <c r="E27" s="6">
        <v>403000</v>
      </c>
      <c r="F27" s="6">
        <v>69902.81</v>
      </c>
      <c r="G27" s="6">
        <v>401240.39</v>
      </c>
      <c r="H27" s="6">
        <v>500000</v>
      </c>
    </row>
    <row r="28" spans="1:8" x14ac:dyDescent="0.2">
      <c r="A28" s="2"/>
      <c r="B28" s="2"/>
      <c r="C28" s="2" t="s">
        <v>31</v>
      </c>
      <c r="D28" s="7">
        <f>SUM(D27:D27)</f>
        <v>253000</v>
      </c>
      <c r="E28" s="7">
        <f>SUM(E27:E27)</f>
        <v>403000</v>
      </c>
      <c r="F28" s="7">
        <f>SUM(F27:F27)</f>
        <v>69902.81</v>
      </c>
      <c r="G28" s="7">
        <f>SUM(G27:G27)</f>
        <v>401240.39</v>
      </c>
      <c r="H28" s="7">
        <f>SUM(H27:H27)</f>
        <v>500000</v>
      </c>
    </row>
    <row r="29" spans="1:8" x14ac:dyDescent="0.2">
      <c r="A29" s="5">
        <v>1070</v>
      </c>
      <c r="B29" s="5">
        <v>2149</v>
      </c>
      <c r="C29" s="1" t="s">
        <v>32</v>
      </c>
      <c r="D29" s="6">
        <v>3000</v>
      </c>
      <c r="E29" s="6">
        <v>3000</v>
      </c>
      <c r="F29" s="6">
        <v>200</v>
      </c>
      <c r="G29" s="6">
        <v>200</v>
      </c>
      <c r="H29" s="6">
        <v>3000</v>
      </c>
    </row>
    <row r="30" spans="1:8" x14ac:dyDescent="0.2">
      <c r="A30" s="2"/>
      <c r="B30" s="2"/>
      <c r="C30" s="2" t="s">
        <v>33</v>
      </c>
      <c r="D30" s="7">
        <f>SUM(D29:D29)</f>
        <v>3000</v>
      </c>
      <c r="E30" s="7">
        <f>SUM(E29:E29)</f>
        <v>3000</v>
      </c>
      <c r="F30" s="7">
        <f>SUM(F29:F29)</f>
        <v>200</v>
      </c>
      <c r="G30" s="7">
        <f>SUM(G29:G29)</f>
        <v>200</v>
      </c>
      <c r="H30" s="7">
        <f>SUM(H29:H29)</f>
        <v>3000</v>
      </c>
    </row>
    <row r="31" spans="1:8" x14ac:dyDescent="0.2">
      <c r="A31" s="5">
        <v>2310</v>
      </c>
      <c r="B31" s="5">
        <v>2111</v>
      </c>
      <c r="C31" s="1" t="s">
        <v>34</v>
      </c>
      <c r="D31" s="6">
        <v>65000</v>
      </c>
      <c r="E31" s="6">
        <v>65000</v>
      </c>
      <c r="F31" s="6">
        <v>12965</v>
      </c>
      <c r="G31" s="6">
        <v>6875</v>
      </c>
      <c r="H31" s="6">
        <v>65000</v>
      </c>
    </row>
    <row r="32" spans="1:8" x14ac:dyDescent="0.2">
      <c r="A32" s="2"/>
      <c r="B32" s="2"/>
      <c r="C32" s="2" t="s">
        <v>35</v>
      </c>
      <c r="D32" s="7">
        <f>SUM(D31:D31)</f>
        <v>65000</v>
      </c>
      <c r="E32" s="7">
        <f>SUM(E31:E31)</f>
        <v>65000</v>
      </c>
      <c r="F32" s="7">
        <f>SUM(F31:F31)</f>
        <v>12965</v>
      </c>
      <c r="G32" s="7">
        <f>SUM(G31:G31)</f>
        <v>6875</v>
      </c>
      <c r="H32" s="7">
        <f>SUM(H31:H31)</f>
        <v>65000</v>
      </c>
    </row>
    <row r="33" spans="1:8" x14ac:dyDescent="0.2">
      <c r="A33" s="5">
        <v>2321</v>
      </c>
      <c r="B33" s="5">
        <v>2111</v>
      </c>
      <c r="C33" s="1" t="s">
        <v>36</v>
      </c>
      <c r="D33" s="6">
        <v>22000</v>
      </c>
      <c r="E33" s="6">
        <v>22000</v>
      </c>
      <c r="F33" s="6">
        <v>0</v>
      </c>
      <c r="G33" s="6">
        <v>8250</v>
      </c>
      <c r="H33" s="6">
        <v>22000</v>
      </c>
    </row>
    <row r="34" spans="1:8" x14ac:dyDescent="0.2">
      <c r="A34" s="5">
        <v>2321</v>
      </c>
      <c r="B34" s="5">
        <v>2322</v>
      </c>
      <c r="C34" s="1" t="s">
        <v>37</v>
      </c>
      <c r="D34" s="6">
        <v>55000</v>
      </c>
      <c r="E34" s="6">
        <v>55000</v>
      </c>
      <c r="F34" s="6">
        <v>0</v>
      </c>
      <c r="G34" s="6">
        <v>0</v>
      </c>
      <c r="H34" s="6">
        <v>55000</v>
      </c>
    </row>
    <row r="35" spans="1:8" x14ac:dyDescent="0.2">
      <c r="A35" s="2"/>
      <c r="B35" s="2"/>
      <c r="C35" s="2" t="s">
        <v>38</v>
      </c>
      <c r="D35" s="7">
        <f>SUM(D33:D34)</f>
        <v>77000</v>
      </c>
      <c r="E35" s="7">
        <f>SUM(E33:E34)</f>
        <v>77000</v>
      </c>
      <c r="F35" s="7">
        <f>SUM(F33:F34)</f>
        <v>0</v>
      </c>
      <c r="G35" s="7">
        <f>SUM(G33:G34)</f>
        <v>8250</v>
      </c>
      <c r="H35" s="7">
        <f>SUM(H33:H34)</f>
        <v>77000</v>
      </c>
    </row>
    <row r="36" spans="1:8" x14ac:dyDescent="0.2">
      <c r="A36" s="5">
        <v>2329</v>
      </c>
      <c r="B36" s="5">
        <v>2111</v>
      </c>
      <c r="C36" s="1" t="s">
        <v>39</v>
      </c>
      <c r="D36" s="6">
        <v>600000</v>
      </c>
      <c r="E36" s="6">
        <v>600000</v>
      </c>
      <c r="F36" s="6">
        <v>499564</v>
      </c>
      <c r="G36" s="6">
        <v>354371</v>
      </c>
      <c r="H36" s="6">
        <v>600000</v>
      </c>
    </row>
    <row r="37" spans="1:8" x14ac:dyDescent="0.2">
      <c r="A37" s="2"/>
      <c r="B37" s="2"/>
      <c r="C37" s="2" t="s">
        <v>40</v>
      </c>
      <c r="D37" s="7">
        <f>SUM(D36:D36)</f>
        <v>600000</v>
      </c>
      <c r="E37" s="7">
        <f>SUM(E36:E36)</f>
        <v>600000</v>
      </c>
      <c r="F37" s="7">
        <f>SUM(F36:F36)</f>
        <v>499564</v>
      </c>
      <c r="G37" s="7">
        <f>SUM(G36:G36)</f>
        <v>354371</v>
      </c>
      <c r="H37" s="7">
        <f>SUM(H36:H36)</f>
        <v>600000</v>
      </c>
    </row>
    <row r="38" spans="1:8" x14ac:dyDescent="0.2">
      <c r="A38" s="5">
        <v>3392</v>
      </c>
      <c r="B38" s="5">
        <v>2111</v>
      </c>
      <c r="C38" s="1" t="s">
        <v>41</v>
      </c>
      <c r="D38" s="6">
        <v>240000</v>
      </c>
      <c r="E38" s="6">
        <v>240000</v>
      </c>
      <c r="F38" s="6">
        <v>97777.81</v>
      </c>
      <c r="G38" s="6">
        <v>69702.5</v>
      </c>
      <c r="H38" s="6">
        <v>240000</v>
      </c>
    </row>
    <row r="39" spans="1:8" x14ac:dyDescent="0.2">
      <c r="A39" s="5">
        <v>3392</v>
      </c>
      <c r="B39" s="5">
        <v>2132</v>
      </c>
      <c r="C39" s="1" t="s">
        <v>42</v>
      </c>
      <c r="D39" s="6">
        <v>350000</v>
      </c>
      <c r="E39" s="6">
        <v>350000</v>
      </c>
      <c r="F39" s="6">
        <v>299212.2</v>
      </c>
      <c r="G39" s="6">
        <v>211628.2</v>
      </c>
      <c r="H39" s="6">
        <v>350000</v>
      </c>
    </row>
    <row r="40" spans="1:8" x14ac:dyDescent="0.2">
      <c r="A40" s="2"/>
      <c r="B40" s="2"/>
      <c r="C40" s="2" t="s">
        <v>43</v>
      </c>
      <c r="D40" s="7">
        <f>SUM(D38:D39)</f>
        <v>590000</v>
      </c>
      <c r="E40" s="7">
        <f>SUM(E38:E39)</f>
        <v>590000</v>
      </c>
      <c r="F40" s="7">
        <f>SUM(F38:F39)</f>
        <v>396990.01</v>
      </c>
      <c r="G40" s="7">
        <f>SUM(G38:G39)</f>
        <v>281330.7</v>
      </c>
      <c r="H40" s="7">
        <f>SUM(H38:H39)</f>
        <v>590000</v>
      </c>
    </row>
    <row r="41" spans="1:8" x14ac:dyDescent="0.2">
      <c r="A41" s="5">
        <v>3612</v>
      </c>
      <c r="B41" s="5">
        <v>2132</v>
      </c>
      <c r="C41" s="1" t="s">
        <v>44</v>
      </c>
      <c r="D41" s="6">
        <v>800000</v>
      </c>
      <c r="E41" s="6">
        <v>800000</v>
      </c>
      <c r="F41" s="6">
        <v>720750</v>
      </c>
      <c r="G41" s="6">
        <v>777600</v>
      </c>
      <c r="H41" s="6">
        <v>882000</v>
      </c>
    </row>
    <row r="42" spans="1:8" x14ac:dyDescent="0.2">
      <c r="A42" s="2"/>
      <c r="B42" s="2"/>
      <c r="C42" s="2" t="s">
        <v>45</v>
      </c>
      <c r="D42" s="7">
        <f>SUM(D41:D41)</f>
        <v>800000</v>
      </c>
      <c r="E42" s="7">
        <f>SUM(E41:E41)</f>
        <v>800000</v>
      </c>
      <c r="F42" s="7">
        <f>SUM(F41:F41)</f>
        <v>720750</v>
      </c>
      <c r="G42" s="7">
        <f>SUM(G41:G41)</f>
        <v>777600</v>
      </c>
      <c r="H42" s="7">
        <f>SUM(H41:H41)</f>
        <v>882000</v>
      </c>
    </row>
    <row r="43" spans="1:8" x14ac:dyDescent="0.2">
      <c r="A43" s="5">
        <v>3635</v>
      </c>
      <c r="B43" s="5">
        <v>2111</v>
      </c>
      <c r="C43" s="1" t="s">
        <v>46</v>
      </c>
      <c r="D43" s="6">
        <v>50000</v>
      </c>
      <c r="E43" s="6">
        <v>50000</v>
      </c>
      <c r="F43" s="6">
        <v>0</v>
      </c>
      <c r="G43" s="6">
        <v>0</v>
      </c>
      <c r="H43" s="6">
        <v>50000</v>
      </c>
    </row>
    <row r="44" spans="1:8" x14ac:dyDescent="0.2">
      <c r="A44" s="2"/>
      <c r="B44" s="2"/>
      <c r="C44" s="2" t="s">
        <v>47</v>
      </c>
      <c r="D44" s="7">
        <f>SUM(D43:D43)</f>
        <v>50000</v>
      </c>
      <c r="E44" s="7">
        <f>SUM(E43:E43)</f>
        <v>50000</v>
      </c>
      <c r="F44" s="7">
        <f>SUM(F43:F43)</f>
        <v>0</v>
      </c>
      <c r="G44" s="7">
        <f>SUM(G43:G43)</f>
        <v>0</v>
      </c>
      <c r="H44" s="7">
        <f>SUM(H43:H43)</f>
        <v>50000</v>
      </c>
    </row>
    <row r="45" spans="1:8" x14ac:dyDescent="0.2">
      <c r="A45" s="5">
        <v>3639</v>
      </c>
      <c r="B45" s="5">
        <v>2131</v>
      </c>
      <c r="C45" s="1" t="s">
        <v>48</v>
      </c>
      <c r="D45" s="6">
        <v>90000</v>
      </c>
      <c r="E45" s="6">
        <v>90000</v>
      </c>
      <c r="F45" s="6">
        <v>31325</v>
      </c>
      <c r="G45" s="6">
        <v>9160</v>
      </c>
      <c r="H45" s="6">
        <v>500000</v>
      </c>
    </row>
    <row r="46" spans="1:8" x14ac:dyDescent="0.2">
      <c r="A46" s="5">
        <v>3639</v>
      </c>
      <c r="B46" s="5">
        <v>3111</v>
      </c>
      <c r="C46" s="1" t="s">
        <v>49</v>
      </c>
      <c r="D46" s="6">
        <v>2500000</v>
      </c>
      <c r="E46" s="6">
        <v>2500000</v>
      </c>
      <c r="F46" s="6">
        <v>28500</v>
      </c>
      <c r="G46" s="6">
        <v>27500</v>
      </c>
      <c r="H46" s="6">
        <v>2100000</v>
      </c>
    </row>
    <row r="47" spans="1:8" x14ac:dyDescent="0.2">
      <c r="A47" s="2"/>
      <c r="B47" s="2"/>
      <c r="C47" s="2" t="s">
        <v>50</v>
      </c>
      <c r="D47" s="7">
        <f>SUM(D45:D46)</f>
        <v>2590000</v>
      </c>
      <c r="E47" s="7">
        <f>SUM(E45:E46)</f>
        <v>2590000</v>
      </c>
      <c r="F47" s="7">
        <f>SUM(F45:F46)</f>
        <v>59825</v>
      </c>
      <c r="G47" s="7">
        <f>SUM(G45:G46)</f>
        <v>36660</v>
      </c>
      <c r="H47" s="7">
        <f>SUM(H45:H46)</f>
        <v>2600000</v>
      </c>
    </row>
    <row r="48" spans="1:8" x14ac:dyDescent="0.2">
      <c r="A48" s="5">
        <v>3722</v>
      </c>
      <c r="B48" s="5">
        <v>2112</v>
      </c>
      <c r="C48" s="1" t="s">
        <v>51</v>
      </c>
      <c r="D48" s="6">
        <v>35000</v>
      </c>
      <c r="E48" s="6">
        <v>35000</v>
      </c>
      <c r="F48" s="6">
        <v>9802</v>
      </c>
      <c r="G48" s="6">
        <v>7570</v>
      </c>
      <c r="H48" s="6">
        <v>35000</v>
      </c>
    </row>
    <row r="49" spans="1:8" x14ac:dyDescent="0.2">
      <c r="A49" s="2"/>
      <c r="B49" s="2"/>
      <c r="C49" s="2" t="s">
        <v>52</v>
      </c>
      <c r="D49" s="7">
        <f>SUM(D48:D48)</f>
        <v>35000</v>
      </c>
      <c r="E49" s="7">
        <f>SUM(E48:E48)</f>
        <v>35000</v>
      </c>
      <c r="F49" s="7">
        <f>SUM(F48:F48)</f>
        <v>9802</v>
      </c>
      <c r="G49" s="7">
        <f>SUM(G48:G48)</f>
        <v>7570</v>
      </c>
      <c r="H49" s="7">
        <f>SUM(H48:H48)</f>
        <v>35000</v>
      </c>
    </row>
    <row r="50" spans="1:8" x14ac:dyDescent="0.2">
      <c r="A50" s="5">
        <v>3725</v>
      </c>
      <c r="B50" s="5">
        <v>2111</v>
      </c>
      <c r="C50" s="1" t="s">
        <v>53</v>
      </c>
      <c r="D50" s="6">
        <v>100000</v>
      </c>
      <c r="E50" s="6">
        <v>100000</v>
      </c>
      <c r="F50" s="6">
        <v>2801</v>
      </c>
      <c r="G50" s="6">
        <v>1200</v>
      </c>
      <c r="H50" s="6">
        <v>100000</v>
      </c>
    </row>
    <row r="51" spans="1:8" x14ac:dyDescent="0.2">
      <c r="A51" s="5">
        <v>3725</v>
      </c>
      <c r="B51" s="5">
        <v>2324</v>
      </c>
      <c r="C51" s="1" t="s">
        <v>54</v>
      </c>
      <c r="D51" s="6">
        <v>140000</v>
      </c>
      <c r="E51" s="6">
        <v>140000</v>
      </c>
      <c r="F51" s="6">
        <v>168042.38</v>
      </c>
      <c r="G51" s="6">
        <v>124498.72</v>
      </c>
      <c r="H51" s="6">
        <v>140000</v>
      </c>
    </row>
    <row r="52" spans="1:8" x14ac:dyDescent="0.2">
      <c r="A52" s="2"/>
      <c r="B52" s="2"/>
      <c r="C52" s="2" t="s">
        <v>55</v>
      </c>
      <c r="D52" s="7">
        <f>SUM(D50:D51)</f>
        <v>240000</v>
      </c>
      <c r="E52" s="7">
        <f>SUM(E50:E51)</f>
        <v>240000</v>
      </c>
      <c r="F52" s="7">
        <f>SUM(F50:F51)</f>
        <v>170843.38</v>
      </c>
      <c r="G52" s="7">
        <f>SUM(G50:G51)</f>
        <v>125698.72</v>
      </c>
      <c r="H52" s="7">
        <f>SUM(H50:H51)</f>
        <v>240000</v>
      </c>
    </row>
    <row r="53" spans="1:8" x14ac:dyDescent="0.2">
      <c r="A53" s="5">
        <v>5512</v>
      </c>
      <c r="B53" s="5">
        <v>3121</v>
      </c>
      <c r="C53" s="1" t="s">
        <v>56</v>
      </c>
      <c r="D53" s="6">
        <v>0</v>
      </c>
      <c r="E53" s="6">
        <v>200000</v>
      </c>
      <c r="F53" s="6">
        <v>0</v>
      </c>
      <c r="G53" s="6">
        <v>188000</v>
      </c>
      <c r="H53" s="6">
        <v>0</v>
      </c>
    </row>
    <row r="54" spans="1:8" x14ac:dyDescent="0.2">
      <c r="A54" s="2"/>
      <c r="B54" s="2"/>
      <c r="C54" s="2" t="s">
        <v>57</v>
      </c>
      <c r="D54" s="7">
        <f>SUM(D53:D53)</f>
        <v>0</v>
      </c>
      <c r="E54" s="7">
        <f>SUM(E53:E53)</f>
        <v>200000</v>
      </c>
      <c r="F54" s="7">
        <f>SUM(F53:F53)</f>
        <v>0</v>
      </c>
      <c r="G54" s="7">
        <f>SUM(G53:G53)</f>
        <v>188000</v>
      </c>
      <c r="H54" s="7">
        <f>SUM(H53:H53)</f>
        <v>0</v>
      </c>
    </row>
    <row r="55" spans="1:8" x14ac:dyDescent="0.2">
      <c r="A55" s="5">
        <v>6171</v>
      </c>
      <c r="B55" s="5">
        <v>2111</v>
      </c>
      <c r="C55" s="1" t="s">
        <v>58</v>
      </c>
      <c r="D55" s="6">
        <v>10000</v>
      </c>
      <c r="E55" s="6">
        <v>10000</v>
      </c>
      <c r="F55" s="6">
        <v>400</v>
      </c>
      <c r="G55" s="6">
        <v>8136</v>
      </c>
      <c r="H55" s="6">
        <v>13566.42</v>
      </c>
    </row>
    <row r="56" spans="1:8" x14ac:dyDescent="0.2">
      <c r="A56" s="5">
        <v>6171</v>
      </c>
      <c r="B56" s="5">
        <v>2119</v>
      </c>
      <c r="C56" s="1" t="s">
        <v>59</v>
      </c>
      <c r="D56" s="6">
        <v>60000</v>
      </c>
      <c r="E56" s="6">
        <v>60000</v>
      </c>
      <c r="F56" s="6">
        <v>58930</v>
      </c>
      <c r="G56" s="6">
        <v>2420</v>
      </c>
      <c r="H56" s="6">
        <v>60000</v>
      </c>
    </row>
    <row r="57" spans="1:8" x14ac:dyDescent="0.2">
      <c r="A57" s="5">
        <v>6171</v>
      </c>
      <c r="B57" s="5">
        <v>2132</v>
      </c>
      <c r="C57" s="1" t="s">
        <v>60</v>
      </c>
      <c r="D57" s="6">
        <v>20000</v>
      </c>
      <c r="E57" s="6">
        <v>20000</v>
      </c>
      <c r="F57" s="6">
        <v>12100</v>
      </c>
      <c r="G57" s="6">
        <v>0</v>
      </c>
      <c r="H57" s="6">
        <v>20000</v>
      </c>
    </row>
    <row r="58" spans="1:8" x14ac:dyDescent="0.2">
      <c r="A58" s="5">
        <v>6171</v>
      </c>
      <c r="B58" s="5">
        <v>2310</v>
      </c>
      <c r="C58" s="1" t="s">
        <v>61</v>
      </c>
      <c r="D58" s="6">
        <v>40000</v>
      </c>
      <c r="E58" s="6">
        <v>40000</v>
      </c>
      <c r="F58" s="6">
        <v>31029</v>
      </c>
      <c r="G58" s="6">
        <v>16125</v>
      </c>
      <c r="H58" s="6">
        <v>40000</v>
      </c>
    </row>
    <row r="59" spans="1:8" x14ac:dyDescent="0.2">
      <c r="A59" s="5">
        <v>6171</v>
      </c>
      <c r="B59" s="5">
        <v>2322</v>
      </c>
      <c r="C59" s="1" t="s">
        <v>62</v>
      </c>
      <c r="D59" s="6">
        <v>30000</v>
      </c>
      <c r="E59" s="6">
        <v>30000</v>
      </c>
      <c r="F59" s="6">
        <v>0</v>
      </c>
      <c r="G59" s="6">
        <v>0</v>
      </c>
      <c r="H59" s="6">
        <v>30000</v>
      </c>
    </row>
    <row r="60" spans="1:8" x14ac:dyDescent="0.2">
      <c r="A60" s="2"/>
      <c r="B60" s="2"/>
      <c r="C60" s="2" t="s">
        <v>63</v>
      </c>
      <c r="D60" s="7">
        <f>SUM(D55:D59)</f>
        <v>160000</v>
      </c>
      <c r="E60" s="7">
        <f>SUM(E55:E59)</f>
        <v>160000</v>
      </c>
      <c r="F60" s="7">
        <f>SUM(F55:F59)</f>
        <v>102459</v>
      </c>
      <c r="G60" s="7">
        <f>SUM(G55:G59)</f>
        <v>26681</v>
      </c>
      <c r="H60" s="7">
        <f>SUM(H55:H59)</f>
        <v>163566.41999999998</v>
      </c>
    </row>
    <row r="61" spans="1:8" x14ac:dyDescent="0.2">
      <c r="A61" s="5">
        <v>6310</v>
      </c>
      <c r="B61" s="5">
        <v>2141</v>
      </c>
      <c r="C61" s="1" t="s">
        <v>64</v>
      </c>
      <c r="D61" s="6">
        <v>10000</v>
      </c>
      <c r="E61" s="6">
        <v>10000</v>
      </c>
      <c r="F61" s="6">
        <v>205.88</v>
      </c>
      <c r="G61" s="6">
        <v>153.38</v>
      </c>
      <c r="H61" s="6">
        <v>10000</v>
      </c>
    </row>
    <row r="62" spans="1:8" x14ac:dyDescent="0.2">
      <c r="A62" s="2"/>
      <c r="B62" s="2"/>
      <c r="C62" s="2" t="s">
        <v>65</v>
      </c>
      <c r="D62" s="7">
        <f>SUM(D61:D61)</f>
        <v>10000</v>
      </c>
      <c r="E62" s="7">
        <f>SUM(E61:E61)</f>
        <v>10000</v>
      </c>
      <c r="F62" s="7">
        <f>SUM(F61:F61)</f>
        <v>205.88</v>
      </c>
      <c r="G62" s="7">
        <f>SUM(G61:G61)</f>
        <v>153.38</v>
      </c>
      <c r="H62" s="7">
        <f>SUM(H61:H61)</f>
        <v>10000</v>
      </c>
    </row>
    <row r="64" spans="1:8" x14ac:dyDescent="0.2">
      <c r="A64" s="2"/>
      <c r="B64" s="2"/>
      <c r="C64" s="2" t="s">
        <v>66</v>
      </c>
      <c r="D64" s="7">
        <f>D26+D28+D30+D32+D35+D37+D40+D42+D44+D47+D49+D52+D54+D60+D62</f>
        <v>20762640</v>
      </c>
      <c r="E64" s="7">
        <f>E26+E28+E30+E32+E35+E37+E40+E42+E44+E47+E49+E52+E54+E60+E62</f>
        <v>23050140</v>
      </c>
      <c r="F64" s="7">
        <f>F26+F28+F30+F32+F35+F37+F40+F42+F44+F47+F49+F52+F54+F60+F62</f>
        <v>13229648.580000002</v>
      </c>
      <c r="G64" s="7">
        <f>G26+G28+G30+G32+G35+G37+G40+G42+G44+G47+G49+G52+G54+G60+G62</f>
        <v>11764430.370000001</v>
      </c>
      <c r="H64" s="7">
        <f>H26+H28+H30+H32+H35+H37+H40+H42+H44+H47+H49+H52+H54+H60+H62</f>
        <v>23341574</v>
      </c>
    </row>
  </sheetData>
  <pageMargins left="0.19685039370078738" right="0.19685039370078738" top="0.39370078740157477" bottom="0.59055118110236215" header="0.39370078740157477" footer="0.19685039370078738"/>
  <pageSetup paperSize="9" scale="92" fitToHeight="0" orientation="landscape" r:id="rId1"/>
  <headerFooter>
    <oddHeader>&amp;R&amp;11&amp;"Calibri"&amp;IDatum poslední úpravy návrhu 01.12.2025</oddHeader>
    <oddFooter>&amp;L&amp;11&amp;"Calibri"&amp;ISumář za paragrafy + položky - rozpočet k datu 26.11.2025 - skutečnost do období 11/2025&amp;R&amp;11&amp;"Calibri"&amp;IStránka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AAD86-91DE-4DEF-AC75-C55B801E0B10}">
  <sheetPr>
    <pageSetUpPr fitToPage="1"/>
  </sheetPr>
  <dimension ref="A1:H185"/>
  <sheetViews>
    <sheetView workbookViewId="0">
      <pane ySplit="2" topLeftCell="A3" activePane="bottomLeft" state="frozen"/>
      <selection pane="bottomLeft" activeCell="H2" sqref="H2"/>
    </sheetView>
  </sheetViews>
  <sheetFormatPr defaultRowHeight="12.75" x14ac:dyDescent="0.2"/>
  <cols>
    <col min="1" max="2" width="5.7109375" style="1" customWidth="1"/>
    <col min="3" max="3" width="60.7109375" style="1" customWidth="1"/>
    <col min="4" max="8" width="16.7109375" style="1" customWidth="1"/>
    <col min="9" max="16384" width="9.140625" style="1"/>
  </cols>
  <sheetData>
    <row r="1" spans="1:8" ht="20.100000000000001" customHeight="1" x14ac:dyDescent="0.35">
      <c r="A1" s="3" t="s">
        <v>239</v>
      </c>
    </row>
    <row r="2" spans="1:8" x14ac:dyDescent="0.2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241</v>
      </c>
      <c r="H2" s="4" t="s">
        <v>242</v>
      </c>
    </row>
    <row r="3" spans="1:8" x14ac:dyDescent="0.2">
      <c r="A3" s="5">
        <v>1014</v>
      </c>
      <c r="B3" s="5">
        <v>5222</v>
      </c>
      <c r="C3" s="1" t="s">
        <v>67</v>
      </c>
      <c r="D3" s="6">
        <v>0</v>
      </c>
      <c r="E3" s="6">
        <v>0</v>
      </c>
      <c r="F3" s="6">
        <v>0</v>
      </c>
      <c r="G3" s="6">
        <v>0</v>
      </c>
      <c r="H3" s="6">
        <v>1000</v>
      </c>
    </row>
    <row r="4" spans="1:8" x14ac:dyDescent="0.2">
      <c r="A4" s="2"/>
      <c r="B4" s="2"/>
      <c r="C4" s="2" t="s">
        <v>68</v>
      </c>
      <c r="D4" s="7">
        <f>SUM(D3:D3)</f>
        <v>0</v>
      </c>
      <c r="E4" s="7">
        <f>SUM(E3:E3)</f>
        <v>0</v>
      </c>
      <c r="F4" s="7">
        <f>SUM(F3:F3)</f>
        <v>0</v>
      </c>
      <c r="G4" s="7">
        <f>SUM(G3:G3)</f>
        <v>0</v>
      </c>
      <c r="H4" s="7">
        <f>SUM(H3:H3)</f>
        <v>1000</v>
      </c>
    </row>
    <row r="5" spans="1:8" x14ac:dyDescent="0.2">
      <c r="A5" s="5">
        <v>1019</v>
      </c>
      <c r="B5" s="5">
        <v>5222</v>
      </c>
      <c r="C5" s="1" t="s">
        <v>69</v>
      </c>
      <c r="D5" s="6">
        <v>0</v>
      </c>
      <c r="E5" s="6">
        <v>0</v>
      </c>
      <c r="F5" s="6">
        <v>0</v>
      </c>
      <c r="G5" s="6">
        <v>0</v>
      </c>
      <c r="H5" s="6">
        <v>3000</v>
      </c>
    </row>
    <row r="6" spans="1:8" x14ac:dyDescent="0.2">
      <c r="A6" s="2"/>
      <c r="B6" s="2"/>
      <c r="C6" s="2" t="s">
        <v>70</v>
      </c>
      <c r="D6" s="7">
        <f>SUM(D5:D5)</f>
        <v>0</v>
      </c>
      <c r="E6" s="7">
        <f>SUM(E5:E5)</f>
        <v>0</v>
      </c>
      <c r="F6" s="7">
        <f>SUM(F5:F5)</f>
        <v>0</v>
      </c>
      <c r="G6" s="7">
        <f>SUM(G5:G5)</f>
        <v>0</v>
      </c>
      <c r="H6" s="7">
        <f>SUM(H5:H5)</f>
        <v>3000</v>
      </c>
    </row>
    <row r="7" spans="1:8" x14ac:dyDescent="0.2">
      <c r="A7" s="5">
        <v>1032</v>
      </c>
      <c r="B7" s="5">
        <v>5021</v>
      </c>
      <c r="C7" s="1" t="s">
        <v>71</v>
      </c>
      <c r="D7" s="6">
        <v>7000</v>
      </c>
      <c r="E7" s="6">
        <v>87000</v>
      </c>
      <c r="F7" s="6">
        <v>0</v>
      </c>
      <c r="G7" s="6">
        <v>59500</v>
      </c>
      <c r="H7" s="6">
        <v>7000</v>
      </c>
    </row>
    <row r="8" spans="1:8" x14ac:dyDescent="0.2">
      <c r="A8" s="5">
        <v>1032</v>
      </c>
      <c r="B8" s="5">
        <v>5137</v>
      </c>
      <c r="C8" s="1" t="s">
        <v>72</v>
      </c>
      <c r="D8" s="6">
        <v>30000</v>
      </c>
      <c r="E8" s="6">
        <v>0</v>
      </c>
      <c r="F8" s="6">
        <v>24989</v>
      </c>
      <c r="G8" s="6">
        <v>0</v>
      </c>
      <c r="H8" s="6">
        <v>0</v>
      </c>
    </row>
    <row r="9" spans="1:8" x14ac:dyDescent="0.2">
      <c r="A9" s="5">
        <v>1032</v>
      </c>
      <c r="B9" s="5">
        <v>5139</v>
      </c>
      <c r="C9" s="1" t="s">
        <v>73</v>
      </c>
      <c r="D9" s="6">
        <v>11000</v>
      </c>
      <c r="E9" s="6">
        <v>11000</v>
      </c>
      <c r="F9" s="6">
        <v>14020.9</v>
      </c>
      <c r="G9" s="6">
        <v>9605</v>
      </c>
      <c r="H9" s="6">
        <v>11000</v>
      </c>
    </row>
    <row r="10" spans="1:8" x14ac:dyDescent="0.2">
      <c r="A10" s="5">
        <v>1032</v>
      </c>
      <c r="B10" s="5">
        <v>5156</v>
      </c>
      <c r="C10" s="1" t="s">
        <v>74</v>
      </c>
      <c r="D10" s="6">
        <v>9000</v>
      </c>
      <c r="E10" s="6">
        <v>9000</v>
      </c>
      <c r="F10" s="6">
        <v>13135.4</v>
      </c>
      <c r="G10" s="6">
        <v>2262.8000000000002</v>
      </c>
      <c r="H10" s="6">
        <v>9000</v>
      </c>
    </row>
    <row r="11" spans="1:8" x14ac:dyDescent="0.2">
      <c r="A11" s="5">
        <v>1032</v>
      </c>
      <c r="B11" s="5">
        <v>5169</v>
      </c>
      <c r="C11" s="1" t="s">
        <v>75</v>
      </c>
      <c r="D11" s="6">
        <v>42000</v>
      </c>
      <c r="E11" s="6">
        <v>298000</v>
      </c>
      <c r="F11" s="6">
        <v>101186</v>
      </c>
      <c r="G11" s="6">
        <v>204183</v>
      </c>
      <c r="H11" s="6">
        <v>298000</v>
      </c>
    </row>
    <row r="12" spans="1:8" x14ac:dyDescent="0.2">
      <c r="A12" s="5">
        <v>1032</v>
      </c>
      <c r="B12" s="5">
        <v>5171</v>
      </c>
      <c r="C12" s="1" t="s">
        <v>76</v>
      </c>
      <c r="D12" s="6">
        <v>1000</v>
      </c>
      <c r="E12" s="6">
        <v>1000</v>
      </c>
      <c r="F12" s="6">
        <v>13803</v>
      </c>
      <c r="G12" s="6">
        <v>0</v>
      </c>
      <c r="H12" s="6">
        <v>1000</v>
      </c>
    </row>
    <row r="13" spans="1:8" x14ac:dyDescent="0.2">
      <c r="A13" s="2"/>
      <c r="B13" s="2"/>
      <c r="C13" s="2" t="s">
        <v>31</v>
      </c>
      <c r="D13" s="7">
        <f>SUM(D7:D12)</f>
        <v>100000</v>
      </c>
      <c r="E13" s="7">
        <f>SUM(E7:E12)</f>
        <v>406000</v>
      </c>
      <c r="F13" s="7">
        <f>SUM(F7:F12)</f>
        <v>167134.29999999999</v>
      </c>
      <c r="G13" s="7">
        <f>SUM(G7:G12)</f>
        <v>275550.8</v>
      </c>
      <c r="H13" s="7">
        <f>SUM(H7:H12)</f>
        <v>326000</v>
      </c>
    </row>
    <row r="14" spans="1:8" x14ac:dyDescent="0.2">
      <c r="A14" s="5">
        <v>1070</v>
      </c>
      <c r="B14" s="5">
        <v>5139</v>
      </c>
      <c r="C14" s="1" t="s">
        <v>77</v>
      </c>
      <c r="D14" s="6">
        <v>10140</v>
      </c>
      <c r="E14" s="6">
        <v>10500</v>
      </c>
      <c r="F14" s="6">
        <v>10140</v>
      </c>
      <c r="G14" s="6">
        <v>10500</v>
      </c>
      <c r="H14" s="6">
        <v>10500</v>
      </c>
    </row>
    <row r="15" spans="1:8" x14ac:dyDescent="0.2">
      <c r="A15" s="2"/>
      <c r="B15" s="2"/>
      <c r="C15" s="2" t="s">
        <v>33</v>
      </c>
      <c r="D15" s="7">
        <f>SUM(D14:D14)</f>
        <v>10140</v>
      </c>
      <c r="E15" s="7">
        <f>SUM(E14:E14)</f>
        <v>10500</v>
      </c>
      <c r="F15" s="7">
        <f>SUM(F14:F14)</f>
        <v>10140</v>
      </c>
      <c r="G15" s="7">
        <f>SUM(G14:G14)</f>
        <v>10500</v>
      </c>
      <c r="H15" s="7">
        <f>SUM(H14:H14)</f>
        <v>10500</v>
      </c>
    </row>
    <row r="16" spans="1:8" x14ac:dyDescent="0.2">
      <c r="A16" s="5">
        <v>2212</v>
      </c>
      <c r="B16" s="5">
        <v>5021</v>
      </c>
      <c r="C16" s="1" t="s">
        <v>78</v>
      </c>
      <c r="D16" s="6">
        <v>5000</v>
      </c>
      <c r="E16" s="6">
        <v>66776</v>
      </c>
      <c r="F16" s="6">
        <v>10860</v>
      </c>
      <c r="G16" s="6">
        <v>44776</v>
      </c>
      <c r="H16" s="6">
        <v>66776</v>
      </c>
    </row>
    <row r="17" spans="1:8" x14ac:dyDescent="0.2">
      <c r="A17" s="5">
        <v>2212</v>
      </c>
      <c r="B17" s="5">
        <v>5139</v>
      </c>
      <c r="C17" s="1" t="s">
        <v>79</v>
      </c>
      <c r="D17" s="6">
        <v>21000</v>
      </c>
      <c r="E17" s="6">
        <v>61000</v>
      </c>
      <c r="F17" s="6">
        <v>41815.94</v>
      </c>
      <c r="G17" s="6">
        <v>51420.5</v>
      </c>
      <c r="H17" s="6">
        <v>61000</v>
      </c>
    </row>
    <row r="18" spans="1:8" x14ac:dyDescent="0.2">
      <c r="A18" s="5">
        <v>2212</v>
      </c>
      <c r="B18" s="5">
        <v>5156</v>
      </c>
      <c r="C18" s="1" t="s">
        <v>80</v>
      </c>
      <c r="D18" s="6">
        <v>25000</v>
      </c>
      <c r="E18" s="6">
        <v>25000</v>
      </c>
      <c r="F18" s="6">
        <v>7891.5</v>
      </c>
      <c r="G18" s="6">
        <v>1623.4</v>
      </c>
      <c r="H18" s="6">
        <v>25000</v>
      </c>
    </row>
    <row r="19" spans="1:8" x14ac:dyDescent="0.2">
      <c r="A19" s="5">
        <v>2212</v>
      </c>
      <c r="B19" s="5">
        <v>5169</v>
      </c>
      <c r="C19" s="1" t="s">
        <v>81</v>
      </c>
      <c r="D19" s="6">
        <v>135000</v>
      </c>
      <c r="E19" s="6">
        <v>43224</v>
      </c>
      <c r="F19" s="6">
        <v>69420</v>
      </c>
      <c r="G19" s="6">
        <v>0</v>
      </c>
      <c r="H19" s="6">
        <v>43224</v>
      </c>
    </row>
    <row r="20" spans="1:8" x14ac:dyDescent="0.2">
      <c r="A20" s="5">
        <v>2212</v>
      </c>
      <c r="B20" s="5">
        <v>5171</v>
      </c>
      <c r="C20" s="1" t="s">
        <v>82</v>
      </c>
      <c r="D20" s="6">
        <v>300000</v>
      </c>
      <c r="E20" s="6">
        <v>290000</v>
      </c>
      <c r="F20" s="6">
        <v>0</v>
      </c>
      <c r="G20" s="6">
        <v>89626</v>
      </c>
      <c r="H20" s="6">
        <v>290000</v>
      </c>
    </row>
    <row r="21" spans="1:8" x14ac:dyDescent="0.2">
      <c r="A21" s="5">
        <v>2212</v>
      </c>
      <c r="B21" s="5">
        <v>5175</v>
      </c>
      <c r="C21" s="1" t="s">
        <v>83</v>
      </c>
      <c r="D21" s="6">
        <v>4000</v>
      </c>
      <c r="E21" s="6">
        <v>4000</v>
      </c>
      <c r="F21" s="6">
        <v>0</v>
      </c>
      <c r="G21" s="6">
        <v>0</v>
      </c>
      <c r="H21" s="6">
        <v>4000</v>
      </c>
    </row>
    <row r="22" spans="1:8" x14ac:dyDescent="0.2">
      <c r="A22" s="2"/>
      <c r="B22" s="2"/>
      <c r="C22" s="2" t="s">
        <v>84</v>
      </c>
      <c r="D22" s="7">
        <f>SUM(D16:D21)</f>
        <v>490000</v>
      </c>
      <c r="E22" s="7">
        <f>SUM(E16:E21)</f>
        <v>490000</v>
      </c>
      <c r="F22" s="7">
        <f>SUM(F16:F21)</f>
        <v>129987.44</v>
      </c>
      <c r="G22" s="7">
        <f>SUM(G16:G21)</f>
        <v>187445.9</v>
      </c>
      <c r="H22" s="7">
        <f>SUM(H16:H21)</f>
        <v>490000</v>
      </c>
    </row>
    <row r="23" spans="1:8" x14ac:dyDescent="0.2">
      <c r="A23" s="5">
        <v>2310</v>
      </c>
      <c r="B23" s="5">
        <v>5021</v>
      </c>
      <c r="C23" s="1" t="s">
        <v>85</v>
      </c>
      <c r="D23" s="6">
        <v>3000</v>
      </c>
      <c r="E23" s="6">
        <v>3000</v>
      </c>
      <c r="F23" s="6">
        <v>0</v>
      </c>
      <c r="G23" s="6">
        <v>0</v>
      </c>
      <c r="H23" s="6">
        <v>3000</v>
      </c>
    </row>
    <row r="24" spans="1:8" x14ac:dyDescent="0.2">
      <c r="A24" s="5">
        <v>2310</v>
      </c>
      <c r="B24" s="5">
        <v>5139</v>
      </c>
      <c r="C24" s="1" t="s">
        <v>86</v>
      </c>
      <c r="D24" s="6">
        <v>55000</v>
      </c>
      <c r="E24" s="6">
        <v>37000</v>
      </c>
      <c r="F24" s="6">
        <v>51440.86</v>
      </c>
      <c r="G24" s="6">
        <v>32665</v>
      </c>
      <c r="H24" s="6">
        <v>37000</v>
      </c>
    </row>
    <row r="25" spans="1:8" x14ac:dyDescent="0.2">
      <c r="A25" s="5">
        <v>2310</v>
      </c>
      <c r="B25" s="5">
        <v>5169</v>
      </c>
      <c r="C25" s="1" t="s">
        <v>87</v>
      </c>
      <c r="D25" s="6">
        <v>39000</v>
      </c>
      <c r="E25" s="6">
        <v>27000</v>
      </c>
      <c r="F25" s="6">
        <v>23512.74</v>
      </c>
      <c r="G25" s="6">
        <v>10817.4</v>
      </c>
      <c r="H25" s="6">
        <v>27000</v>
      </c>
    </row>
    <row r="26" spans="1:8" x14ac:dyDescent="0.2">
      <c r="A26" s="5">
        <v>2310</v>
      </c>
      <c r="B26" s="5">
        <v>5171</v>
      </c>
      <c r="C26" s="1" t="s">
        <v>88</v>
      </c>
      <c r="D26" s="6">
        <v>43000</v>
      </c>
      <c r="E26" s="6">
        <v>23000</v>
      </c>
      <c r="F26" s="6">
        <v>0</v>
      </c>
      <c r="G26" s="6">
        <v>0</v>
      </c>
      <c r="H26" s="6">
        <v>23000</v>
      </c>
    </row>
    <row r="27" spans="1:8" x14ac:dyDescent="0.2">
      <c r="A27" s="2"/>
      <c r="B27" s="2"/>
      <c r="C27" s="2" t="s">
        <v>35</v>
      </c>
      <c r="D27" s="7">
        <f>SUM(D23:D26)</f>
        <v>140000</v>
      </c>
      <c r="E27" s="7">
        <f>SUM(E23:E26)</f>
        <v>90000</v>
      </c>
      <c r="F27" s="7">
        <f>SUM(F23:F26)</f>
        <v>74953.600000000006</v>
      </c>
      <c r="G27" s="7">
        <f>SUM(G23:G26)</f>
        <v>43482.400000000001</v>
      </c>
      <c r="H27" s="7">
        <f>SUM(H23:H26)</f>
        <v>90000</v>
      </c>
    </row>
    <row r="28" spans="1:8" x14ac:dyDescent="0.2">
      <c r="A28" s="5">
        <v>2321</v>
      </c>
      <c r="B28" s="5">
        <v>5011</v>
      </c>
      <c r="C28" s="1" t="s">
        <v>89</v>
      </c>
      <c r="D28" s="6">
        <v>500000</v>
      </c>
      <c r="E28" s="6">
        <v>500000</v>
      </c>
      <c r="F28" s="6">
        <v>508324</v>
      </c>
      <c r="G28" s="6">
        <v>419930</v>
      </c>
      <c r="H28" s="6">
        <v>500000</v>
      </c>
    </row>
    <row r="29" spans="1:8" x14ac:dyDescent="0.2">
      <c r="A29" s="5">
        <v>2321</v>
      </c>
      <c r="B29" s="5">
        <v>5021</v>
      </c>
      <c r="C29" s="1" t="s">
        <v>90</v>
      </c>
      <c r="D29" s="6">
        <v>76000</v>
      </c>
      <c r="E29" s="6">
        <v>76000</v>
      </c>
      <c r="F29" s="6">
        <v>43406</v>
      </c>
      <c r="G29" s="6">
        <v>41987</v>
      </c>
      <c r="H29" s="6">
        <v>76000</v>
      </c>
    </row>
    <row r="30" spans="1:8" x14ac:dyDescent="0.2">
      <c r="A30" s="5">
        <v>2321</v>
      </c>
      <c r="B30" s="5">
        <v>5031</v>
      </c>
      <c r="C30" s="1" t="s">
        <v>91</v>
      </c>
      <c r="D30" s="6">
        <v>115000</v>
      </c>
      <c r="E30" s="6">
        <v>115000</v>
      </c>
      <c r="F30" s="6">
        <v>131028</v>
      </c>
      <c r="G30" s="6">
        <v>108468</v>
      </c>
      <c r="H30" s="6">
        <v>115000</v>
      </c>
    </row>
    <row r="31" spans="1:8" x14ac:dyDescent="0.2">
      <c r="A31" s="5">
        <v>2321</v>
      </c>
      <c r="B31" s="5">
        <v>5032</v>
      </c>
      <c r="C31" s="1" t="s">
        <v>92</v>
      </c>
      <c r="D31" s="6">
        <v>60000</v>
      </c>
      <c r="E31" s="6">
        <v>60000</v>
      </c>
      <c r="F31" s="6">
        <v>51544</v>
      </c>
      <c r="G31" s="6">
        <v>39360</v>
      </c>
      <c r="H31" s="6">
        <v>60000</v>
      </c>
    </row>
    <row r="32" spans="1:8" x14ac:dyDescent="0.2">
      <c r="A32" s="5">
        <v>2321</v>
      </c>
      <c r="B32" s="5">
        <v>5132</v>
      </c>
      <c r="C32" s="1" t="s">
        <v>93</v>
      </c>
      <c r="D32" s="6">
        <v>10000</v>
      </c>
      <c r="E32" s="6">
        <v>10000</v>
      </c>
      <c r="F32" s="6">
        <v>5463</v>
      </c>
      <c r="G32" s="6">
        <v>912</v>
      </c>
      <c r="H32" s="6">
        <v>10000</v>
      </c>
    </row>
    <row r="33" spans="1:8" x14ac:dyDescent="0.2">
      <c r="A33" s="5">
        <v>2321</v>
      </c>
      <c r="B33" s="5">
        <v>5137</v>
      </c>
      <c r="C33" s="1" t="s">
        <v>94</v>
      </c>
      <c r="D33" s="6">
        <v>54000</v>
      </c>
      <c r="E33" s="6">
        <v>54000</v>
      </c>
      <c r="F33" s="6">
        <v>117413</v>
      </c>
      <c r="G33" s="6">
        <v>6211</v>
      </c>
      <c r="H33" s="6">
        <v>54000</v>
      </c>
    </row>
    <row r="34" spans="1:8" x14ac:dyDescent="0.2">
      <c r="A34" s="5">
        <v>2321</v>
      </c>
      <c r="B34" s="5">
        <v>5139</v>
      </c>
      <c r="C34" s="1" t="s">
        <v>95</v>
      </c>
      <c r="D34" s="6">
        <v>65000</v>
      </c>
      <c r="E34" s="6">
        <v>265000</v>
      </c>
      <c r="F34" s="6">
        <v>78378.16</v>
      </c>
      <c r="G34" s="6">
        <v>186468.08</v>
      </c>
      <c r="H34" s="6">
        <v>265000</v>
      </c>
    </row>
    <row r="35" spans="1:8" x14ac:dyDescent="0.2">
      <c r="A35" s="5">
        <v>2321</v>
      </c>
      <c r="B35" s="5">
        <v>5154</v>
      </c>
      <c r="C35" s="1" t="s">
        <v>96</v>
      </c>
      <c r="D35" s="6">
        <v>135000</v>
      </c>
      <c r="E35" s="6">
        <v>135000</v>
      </c>
      <c r="F35" s="6">
        <v>131525.49</v>
      </c>
      <c r="G35" s="6">
        <v>131137.07999999999</v>
      </c>
      <c r="H35" s="6">
        <v>135000</v>
      </c>
    </row>
    <row r="36" spans="1:8" x14ac:dyDescent="0.2">
      <c r="A36" s="5">
        <v>2321</v>
      </c>
      <c r="B36" s="5">
        <v>5169</v>
      </c>
      <c r="C36" s="1" t="s">
        <v>97</v>
      </c>
      <c r="D36" s="6">
        <v>203000</v>
      </c>
      <c r="E36" s="6">
        <v>303000</v>
      </c>
      <c r="F36" s="6">
        <v>240279.9</v>
      </c>
      <c r="G36" s="6">
        <v>289072.33</v>
      </c>
      <c r="H36" s="6">
        <v>303000</v>
      </c>
    </row>
    <row r="37" spans="1:8" x14ac:dyDescent="0.2">
      <c r="A37" s="5">
        <v>2321</v>
      </c>
      <c r="B37" s="5">
        <v>5171</v>
      </c>
      <c r="C37" s="1" t="s">
        <v>98</v>
      </c>
      <c r="D37" s="6">
        <v>1600000</v>
      </c>
      <c r="E37" s="6">
        <v>1300000</v>
      </c>
      <c r="F37" s="6">
        <v>148568.24</v>
      </c>
      <c r="G37" s="6">
        <v>163856.4</v>
      </c>
      <c r="H37" s="6">
        <v>1427100</v>
      </c>
    </row>
    <row r="38" spans="1:8" x14ac:dyDescent="0.2">
      <c r="A38" s="5">
        <v>2321</v>
      </c>
      <c r="B38" s="5">
        <v>5173</v>
      </c>
      <c r="C38" s="1" t="s">
        <v>99</v>
      </c>
      <c r="D38" s="6">
        <v>47000</v>
      </c>
      <c r="E38" s="6">
        <v>47000</v>
      </c>
      <c r="F38" s="6">
        <v>44143</v>
      </c>
      <c r="G38" s="6">
        <v>18960</v>
      </c>
      <c r="H38" s="6">
        <v>47000</v>
      </c>
    </row>
    <row r="39" spans="1:8" x14ac:dyDescent="0.2">
      <c r="A39" s="2"/>
      <c r="B39" s="2"/>
      <c r="C39" s="2" t="s">
        <v>38</v>
      </c>
      <c r="D39" s="7">
        <f>SUM(D28:D38)</f>
        <v>2865000</v>
      </c>
      <c r="E39" s="7">
        <f>SUM(E28:E38)</f>
        <v>2865000</v>
      </c>
      <c r="F39" s="7">
        <f>SUM(F28:F38)</f>
        <v>1500072.7899999998</v>
      </c>
      <c r="G39" s="7">
        <f>SUM(G28:G38)</f>
        <v>1406361.89</v>
      </c>
      <c r="H39" s="7">
        <f>SUM(H28:H38)</f>
        <v>2992100</v>
      </c>
    </row>
    <row r="40" spans="1:8" x14ac:dyDescent="0.2">
      <c r="A40" s="5">
        <v>3113</v>
      </c>
      <c r="B40" s="5">
        <v>5321</v>
      </c>
      <c r="C40" s="1" t="s">
        <v>100</v>
      </c>
      <c r="D40" s="6">
        <v>0</v>
      </c>
      <c r="E40" s="6">
        <v>0</v>
      </c>
      <c r="F40" s="6">
        <v>0</v>
      </c>
      <c r="G40" s="6">
        <v>0</v>
      </c>
      <c r="H40" s="6">
        <v>140000</v>
      </c>
    </row>
    <row r="41" spans="1:8" x14ac:dyDescent="0.2">
      <c r="A41" s="2"/>
      <c r="B41" s="2"/>
      <c r="C41" s="2" t="s">
        <v>101</v>
      </c>
      <c r="D41" s="7">
        <f>SUM(D40:D40)</f>
        <v>0</v>
      </c>
      <c r="E41" s="7">
        <f>SUM(E40:E40)</f>
        <v>0</v>
      </c>
      <c r="F41" s="7">
        <f>SUM(F40:F40)</f>
        <v>0</v>
      </c>
      <c r="G41" s="7">
        <f>SUM(G40:G40)</f>
        <v>0</v>
      </c>
      <c r="H41" s="7">
        <f>SUM(H40:H40)</f>
        <v>140000</v>
      </c>
    </row>
    <row r="42" spans="1:8" x14ac:dyDescent="0.2">
      <c r="A42" s="5">
        <v>3314</v>
      </c>
      <c r="B42" s="5">
        <v>5021</v>
      </c>
      <c r="C42" s="1" t="s">
        <v>102</v>
      </c>
      <c r="D42" s="6">
        <v>10000</v>
      </c>
      <c r="E42" s="6">
        <v>10000</v>
      </c>
      <c r="F42" s="6">
        <v>9900</v>
      </c>
      <c r="G42" s="6">
        <v>0</v>
      </c>
      <c r="H42" s="6">
        <v>10000</v>
      </c>
    </row>
    <row r="43" spans="1:8" x14ac:dyDescent="0.2">
      <c r="A43" s="2"/>
      <c r="B43" s="2"/>
      <c r="C43" s="2" t="s">
        <v>103</v>
      </c>
      <c r="D43" s="7">
        <f>SUM(D42:D42)</f>
        <v>10000</v>
      </c>
      <c r="E43" s="7">
        <f>SUM(E42:E42)</f>
        <v>10000</v>
      </c>
      <c r="F43" s="7">
        <f>SUM(F42:F42)</f>
        <v>9900</v>
      </c>
      <c r="G43" s="7">
        <f>SUM(G42:G42)</f>
        <v>0</v>
      </c>
      <c r="H43" s="7">
        <f>SUM(H42:H42)</f>
        <v>10000</v>
      </c>
    </row>
    <row r="44" spans="1:8" x14ac:dyDescent="0.2">
      <c r="A44" s="5">
        <v>3319</v>
      </c>
      <c r="B44" s="5">
        <v>5021</v>
      </c>
      <c r="C44" s="1" t="s">
        <v>104</v>
      </c>
      <c r="D44" s="6">
        <v>8500</v>
      </c>
      <c r="E44" s="6">
        <v>8500</v>
      </c>
      <c r="F44" s="6">
        <v>9750</v>
      </c>
      <c r="G44" s="6">
        <v>0</v>
      </c>
      <c r="H44" s="6">
        <v>8500</v>
      </c>
    </row>
    <row r="45" spans="1:8" x14ac:dyDescent="0.2">
      <c r="A45" s="2"/>
      <c r="B45" s="2"/>
      <c r="C45" s="2" t="s">
        <v>105</v>
      </c>
      <c r="D45" s="7">
        <f>SUM(D44:D44)</f>
        <v>8500</v>
      </c>
      <c r="E45" s="7">
        <f>SUM(E44:E44)</f>
        <v>8500</v>
      </c>
      <c r="F45" s="7">
        <f>SUM(F44:F44)</f>
        <v>9750</v>
      </c>
      <c r="G45" s="7">
        <f>SUM(G44:G44)</f>
        <v>0</v>
      </c>
      <c r="H45" s="7">
        <f>SUM(H44:H44)</f>
        <v>8500</v>
      </c>
    </row>
    <row r="46" spans="1:8" x14ac:dyDescent="0.2">
      <c r="A46" s="5">
        <v>3341</v>
      </c>
      <c r="B46" s="5">
        <v>5192</v>
      </c>
      <c r="C46" s="1" t="s">
        <v>106</v>
      </c>
      <c r="D46" s="6">
        <v>3000</v>
      </c>
      <c r="E46" s="6">
        <v>3000</v>
      </c>
      <c r="F46" s="6">
        <v>7355</v>
      </c>
      <c r="G46" s="6">
        <v>3000</v>
      </c>
      <c r="H46" s="6">
        <v>3000</v>
      </c>
    </row>
    <row r="47" spans="1:8" x14ac:dyDescent="0.2">
      <c r="A47" s="2"/>
      <c r="B47" s="2"/>
      <c r="C47" s="2" t="s">
        <v>107</v>
      </c>
      <c r="D47" s="7">
        <f>SUM(D46:D46)</f>
        <v>3000</v>
      </c>
      <c r="E47" s="7">
        <f>SUM(E46:E46)</f>
        <v>3000</v>
      </c>
      <c r="F47" s="7">
        <f>SUM(F46:F46)</f>
        <v>7355</v>
      </c>
      <c r="G47" s="7">
        <f>SUM(G46:G46)</f>
        <v>3000</v>
      </c>
      <c r="H47" s="7">
        <f>SUM(H46:H46)</f>
        <v>3000</v>
      </c>
    </row>
    <row r="48" spans="1:8" x14ac:dyDescent="0.2">
      <c r="A48" s="5">
        <v>3392</v>
      </c>
      <c r="B48" s="5">
        <v>5011</v>
      </c>
      <c r="C48" s="1" t="s">
        <v>108</v>
      </c>
      <c r="D48" s="6">
        <v>659000</v>
      </c>
      <c r="E48" s="6">
        <v>659000</v>
      </c>
      <c r="F48" s="6">
        <v>692242</v>
      </c>
      <c r="G48" s="6">
        <v>517558</v>
      </c>
      <c r="H48" s="6">
        <v>659000</v>
      </c>
    </row>
    <row r="49" spans="1:8" x14ac:dyDescent="0.2">
      <c r="A49" s="5">
        <v>3392</v>
      </c>
      <c r="B49" s="5">
        <v>5021</v>
      </c>
      <c r="C49" s="1" t="s">
        <v>109</v>
      </c>
      <c r="D49" s="6">
        <v>244000</v>
      </c>
      <c r="E49" s="6">
        <v>244000</v>
      </c>
      <c r="F49" s="6">
        <v>159681</v>
      </c>
      <c r="G49" s="6">
        <v>102135</v>
      </c>
      <c r="H49" s="6">
        <v>244000</v>
      </c>
    </row>
    <row r="50" spans="1:8" x14ac:dyDescent="0.2">
      <c r="A50" s="5">
        <v>3392</v>
      </c>
      <c r="B50" s="5">
        <v>5031</v>
      </c>
      <c r="C50" s="1" t="s">
        <v>110</v>
      </c>
      <c r="D50" s="6">
        <v>168600</v>
      </c>
      <c r="E50" s="6">
        <v>168600</v>
      </c>
      <c r="F50" s="6">
        <v>170279</v>
      </c>
      <c r="G50" s="6">
        <v>86885</v>
      </c>
      <c r="H50" s="6">
        <v>168600</v>
      </c>
    </row>
    <row r="51" spans="1:8" x14ac:dyDescent="0.2">
      <c r="A51" s="5">
        <v>3392</v>
      </c>
      <c r="B51" s="5">
        <v>5032</v>
      </c>
      <c r="C51" s="1" t="s">
        <v>111</v>
      </c>
      <c r="D51" s="6">
        <v>60000</v>
      </c>
      <c r="E51" s="6">
        <v>60000</v>
      </c>
      <c r="F51" s="6">
        <v>64879</v>
      </c>
      <c r="G51" s="6">
        <v>31531</v>
      </c>
      <c r="H51" s="6">
        <v>60000</v>
      </c>
    </row>
    <row r="52" spans="1:8" x14ac:dyDescent="0.2">
      <c r="A52" s="5">
        <v>3392</v>
      </c>
      <c r="B52" s="5">
        <v>5132</v>
      </c>
      <c r="C52" s="1" t="s">
        <v>112</v>
      </c>
      <c r="D52" s="6">
        <v>12000</v>
      </c>
      <c r="E52" s="6">
        <v>12000</v>
      </c>
      <c r="F52" s="6">
        <v>11839</v>
      </c>
      <c r="G52" s="6">
        <v>9460</v>
      </c>
      <c r="H52" s="6">
        <v>12000</v>
      </c>
    </row>
    <row r="53" spans="1:8" x14ac:dyDescent="0.2">
      <c r="A53" s="5">
        <v>3392</v>
      </c>
      <c r="B53" s="5">
        <v>5137</v>
      </c>
      <c r="C53" s="1" t="s">
        <v>113</v>
      </c>
      <c r="D53" s="6">
        <v>110000</v>
      </c>
      <c r="E53" s="6">
        <v>110000</v>
      </c>
      <c r="F53" s="6">
        <v>63606.18</v>
      </c>
      <c r="G53" s="6">
        <v>29307.48</v>
      </c>
      <c r="H53" s="6">
        <v>110000</v>
      </c>
    </row>
    <row r="54" spans="1:8" x14ac:dyDescent="0.2">
      <c r="A54" s="5">
        <v>3392</v>
      </c>
      <c r="B54" s="5">
        <v>5139</v>
      </c>
      <c r="C54" s="1" t="s">
        <v>114</v>
      </c>
      <c r="D54" s="6">
        <v>160000</v>
      </c>
      <c r="E54" s="6">
        <v>160000</v>
      </c>
      <c r="F54" s="6">
        <v>130637</v>
      </c>
      <c r="G54" s="6">
        <v>89633.8</v>
      </c>
      <c r="H54" s="6">
        <v>160000</v>
      </c>
    </row>
    <row r="55" spans="1:8" x14ac:dyDescent="0.2">
      <c r="A55" s="5">
        <v>3392</v>
      </c>
      <c r="B55" s="5">
        <v>5154</v>
      </c>
      <c r="C55" s="1" t="s">
        <v>115</v>
      </c>
      <c r="D55" s="6">
        <v>140000</v>
      </c>
      <c r="E55" s="6">
        <v>220000</v>
      </c>
      <c r="F55" s="6">
        <v>167327.13</v>
      </c>
      <c r="G55" s="6">
        <v>173151.26</v>
      </c>
      <c r="H55" s="6">
        <v>220000</v>
      </c>
    </row>
    <row r="56" spans="1:8" x14ac:dyDescent="0.2">
      <c r="A56" s="5">
        <v>3392</v>
      </c>
      <c r="B56" s="5">
        <v>5155</v>
      </c>
      <c r="C56" s="1" t="s">
        <v>116</v>
      </c>
      <c r="D56" s="6">
        <v>50000</v>
      </c>
      <c r="E56" s="6">
        <v>50000</v>
      </c>
      <c r="F56" s="6">
        <v>33509.03</v>
      </c>
      <c r="G56" s="6">
        <v>0</v>
      </c>
      <c r="H56" s="6">
        <v>50000</v>
      </c>
    </row>
    <row r="57" spans="1:8" x14ac:dyDescent="0.2">
      <c r="A57" s="5">
        <v>3392</v>
      </c>
      <c r="B57" s="5">
        <v>5156</v>
      </c>
      <c r="C57" s="1" t="s">
        <v>117</v>
      </c>
      <c r="D57" s="6">
        <v>85720</v>
      </c>
      <c r="E57" s="6">
        <v>85720</v>
      </c>
      <c r="F57" s="6">
        <v>114114.67</v>
      </c>
      <c r="G57" s="6">
        <v>81068.69</v>
      </c>
      <c r="H57" s="6">
        <v>85720</v>
      </c>
    </row>
    <row r="58" spans="1:8" x14ac:dyDescent="0.2">
      <c r="A58" s="5">
        <v>3392</v>
      </c>
      <c r="B58" s="5">
        <v>5169</v>
      </c>
      <c r="C58" s="1" t="s">
        <v>118</v>
      </c>
      <c r="D58" s="6">
        <v>103680</v>
      </c>
      <c r="E58" s="6">
        <v>113680</v>
      </c>
      <c r="F58" s="6">
        <v>14305</v>
      </c>
      <c r="G58" s="6">
        <v>105010</v>
      </c>
      <c r="H58" s="6">
        <v>113680</v>
      </c>
    </row>
    <row r="59" spans="1:8" x14ac:dyDescent="0.2">
      <c r="A59" s="5">
        <v>3392</v>
      </c>
      <c r="B59" s="5">
        <v>5171</v>
      </c>
      <c r="C59" s="1" t="s">
        <v>119</v>
      </c>
      <c r="D59" s="6">
        <v>420000</v>
      </c>
      <c r="E59" s="6">
        <v>430500</v>
      </c>
      <c r="F59" s="6">
        <v>263797</v>
      </c>
      <c r="G59" s="6">
        <v>114383.4</v>
      </c>
      <c r="H59" s="6">
        <v>400000</v>
      </c>
    </row>
    <row r="60" spans="1:8" x14ac:dyDescent="0.2">
      <c r="A60" s="5">
        <v>3392</v>
      </c>
      <c r="B60" s="5">
        <v>6121</v>
      </c>
      <c r="C60" s="1" t="s">
        <v>120</v>
      </c>
      <c r="D60" s="6">
        <v>0</v>
      </c>
      <c r="E60" s="6">
        <v>1800000</v>
      </c>
      <c r="F60" s="6">
        <v>281153.5</v>
      </c>
      <c r="G60" s="6">
        <v>1721428</v>
      </c>
      <c r="H60" s="6">
        <v>0</v>
      </c>
    </row>
    <row r="61" spans="1:8" x14ac:dyDescent="0.2">
      <c r="A61" s="5">
        <v>3392</v>
      </c>
      <c r="B61" s="5">
        <v>6122</v>
      </c>
      <c r="C61" s="1" t="s">
        <v>121</v>
      </c>
      <c r="D61" s="6">
        <v>0</v>
      </c>
      <c r="E61" s="6">
        <v>60500</v>
      </c>
      <c r="F61" s="6">
        <v>162104.82</v>
      </c>
      <c r="G61" s="6">
        <v>60500</v>
      </c>
      <c r="H61" s="6">
        <v>60500</v>
      </c>
    </row>
    <row r="62" spans="1:8" x14ac:dyDescent="0.2">
      <c r="A62" s="2"/>
      <c r="B62" s="2"/>
      <c r="C62" s="2" t="s">
        <v>43</v>
      </c>
      <c r="D62" s="7">
        <f>SUM(D48:D61)</f>
        <v>2213000</v>
      </c>
      <c r="E62" s="7">
        <f>SUM(E48:E61)</f>
        <v>4174000</v>
      </c>
      <c r="F62" s="7">
        <f>SUM(F48:F61)</f>
        <v>2329474.3299999996</v>
      </c>
      <c r="G62" s="7">
        <f>SUM(G48:G61)</f>
        <v>3122051.63</v>
      </c>
      <c r="H62" s="7">
        <f>SUM(H48:H61)</f>
        <v>2343500</v>
      </c>
    </row>
    <row r="63" spans="1:8" x14ac:dyDescent="0.2">
      <c r="A63" s="5">
        <v>3399</v>
      </c>
      <c r="B63" s="5">
        <v>5021</v>
      </c>
      <c r="C63" s="1" t="s">
        <v>122</v>
      </c>
      <c r="D63" s="6">
        <v>0</v>
      </c>
      <c r="E63" s="6">
        <v>10000</v>
      </c>
      <c r="F63" s="6">
        <v>0</v>
      </c>
      <c r="G63" s="6">
        <v>5525</v>
      </c>
      <c r="H63" s="6">
        <v>10000</v>
      </c>
    </row>
    <row r="64" spans="1:8" x14ac:dyDescent="0.2">
      <c r="A64" s="5">
        <v>3399</v>
      </c>
      <c r="B64" s="5">
        <v>5139</v>
      </c>
      <c r="C64" s="1" t="s">
        <v>123</v>
      </c>
      <c r="D64" s="6">
        <v>41900</v>
      </c>
      <c r="E64" s="6">
        <v>41900</v>
      </c>
      <c r="F64" s="6">
        <v>26907</v>
      </c>
      <c r="G64" s="6">
        <v>34714</v>
      </c>
      <c r="H64" s="6">
        <v>41900</v>
      </c>
    </row>
    <row r="65" spans="1:8" x14ac:dyDescent="0.2">
      <c r="A65" s="5">
        <v>3399</v>
      </c>
      <c r="B65" s="5">
        <v>5169</v>
      </c>
      <c r="C65" s="1" t="s">
        <v>124</v>
      </c>
      <c r="D65" s="6">
        <v>100000</v>
      </c>
      <c r="E65" s="6">
        <v>78433</v>
      </c>
      <c r="F65" s="6">
        <v>112582.5</v>
      </c>
      <c r="G65" s="6">
        <v>78433</v>
      </c>
      <c r="H65" s="6">
        <v>78433</v>
      </c>
    </row>
    <row r="66" spans="1:8" x14ac:dyDescent="0.2">
      <c r="A66" s="5">
        <v>3399</v>
      </c>
      <c r="B66" s="5">
        <v>5175</v>
      </c>
      <c r="C66" s="1" t="s">
        <v>125</v>
      </c>
      <c r="D66" s="6">
        <v>20000</v>
      </c>
      <c r="E66" s="6">
        <v>36000</v>
      </c>
      <c r="F66" s="6">
        <v>45682</v>
      </c>
      <c r="G66" s="6">
        <v>34754.199999999997</v>
      </c>
      <c r="H66" s="6">
        <v>36000</v>
      </c>
    </row>
    <row r="67" spans="1:8" x14ac:dyDescent="0.2">
      <c r="A67" s="5">
        <v>3399</v>
      </c>
      <c r="B67" s="5">
        <v>5194</v>
      </c>
      <c r="C67" s="1" t="s">
        <v>126</v>
      </c>
      <c r="D67" s="6">
        <v>23100</v>
      </c>
      <c r="E67" s="6">
        <v>107100</v>
      </c>
      <c r="F67" s="6">
        <v>203359.86</v>
      </c>
      <c r="G67" s="6">
        <v>67457</v>
      </c>
      <c r="H67" s="6">
        <v>70000</v>
      </c>
    </row>
    <row r="68" spans="1:8" x14ac:dyDescent="0.2">
      <c r="A68" s="5">
        <v>3399</v>
      </c>
      <c r="B68" s="5">
        <v>5492</v>
      </c>
      <c r="C68" s="1" t="s">
        <v>127</v>
      </c>
      <c r="D68" s="6">
        <v>15000</v>
      </c>
      <c r="E68" s="6">
        <v>5000</v>
      </c>
      <c r="F68" s="6">
        <v>600</v>
      </c>
      <c r="G68" s="6">
        <v>0</v>
      </c>
      <c r="H68" s="6">
        <v>5000</v>
      </c>
    </row>
    <row r="69" spans="1:8" x14ac:dyDescent="0.2">
      <c r="A69" s="2"/>
      <c r="B69" s="2"/>
      <c r="C69" s="2" t="s">
        <v>128</v>
      </c>
      <c r="D69" s="7">
        <f>SUM(D63:D68)</f>
        <v>200000</v>
      </c>
      <c r="E69" s="7">
        <f>SUM(E63:E68)</f>
        <v>278433</v>
      </c>
      <c r="F69" s="7">
        <f>SUM(F63:F68)</f>
        <v>389131.36</v>
      </c>
      <c r="G69" s="7">
        <f>SUM(G63:G68)</f>
        <v>220883.20000000001</v>
      </c>
      <c r="H69" s="7">
        <f>SUM(H63:H68)</f>
        <v>241333</v>
      </c>
    </row>
    <row r="70" spans="1:8" x14ac:dyDescent="0.2">
      <c r="A70" s="5">
        <v>3412</v>
      </c>
      <c r="B70" s="5">
        <v>5137</v>
      </c>
      <c r="C70" s="1" t="s">
        <v>129</v>
      </c>
      <c r="D70" s="6">
        <v>5000</v>
      </c>
      <c r="E70" s="6">
        <v>5000</v>
      </c>
      <c r="F70" s="6">
        <v>43393</v>
      </c>
      <c r="G70" s="6">
        <v>0</v>
      </c>
      <c r="H70" s="6">
        <v>5000</v>
      </c>
    </row>
    <row r="71" spans="1:8" x14ac:dyDescent="0.2">
      <c r="A71" s="5">
        <v>3412</v>
      </c>
      <c r="B71" s="5">
        <v>5139</v>
      </c>
      <c r="C71" s="1" t="s">
        <v>130</v>
      </c>
      <c r="D71" s="6">
        <v>12000</v>
      </c>
      <c r="E71" s="6">
        <v>17000</v>
      </c>
      <c r="F71" s="6">
        <v>96021</v>
      </c>
      <c r="G71" s="6">
        <v>16197</v>
      </c>
      <c r="H71" s="6">
        <v>17000</v>
      </c>
    </row>
    <row r="72" spans="1:8" x14ac:dyDescent="0.2">
      <c r="A72" s="5">
        <v>3412</v>
      </c>
      <c r="B72" s="5">
        <v>5154</v>
      </c>
      <c r="C72" s="1" t="s">
        <v>131</v>
      </c>
      <c r="D72" s="6">
        <v>40000</v>
      </c>
      <c r="E72" s="6">
        <v>40000</v>
      </c>
      <c r="F72" s="6">
        <v>38804.519999999997</v>
      </c>
      <c r="G72" s="6">
        <v>19743.05</v>
      </c>
      <c r="H72" s="6">
        <v>40000</v>
      </c>
    </row>
    <row r="73" spans="1:8" x14ac:dyDescent="0.2">
      <c r="A73" s="5">
        <v>3412</v>
      </c>
      <c r="B73" s="5">
        <v>5169</v>
      </c>
      <c r="C73" s="1" t="s">
        <v>132</v>
      </c>
      <c r="D73" s="6">
        <v>10000</v>
      </c>
      <c r="E73" s="6">
        <v>10000</v>
      </c>
      <c r="F73" s="6">
        <v>15860</v>
      </c>
      <c r="G73" s="6">
        <v>3792</v>
      </c>
      <c r="H73" s="6">
        <v>10000</v>
      </c>
    </row>
    <row r="74" spans="1:8" x14ac:dyDescent="0.2">
      <c r="A74" s="5">
        <v>3412</v>
      </c>
      <c r="B74" s="5">
        <v>5171</v>
      </c>
      <c r="C74" s="1" t="s">
        <v>133</v>
      </c>
      <c r="D74" s="6">
        <v>48000</v>
      </c>
      <c r="E74" s="6">
        <v>263000</v>
      </c>
      <c r="F74" s="6">
        <v>0</v>
      </c>
      <c r="G74" s="6">
        <v>70772</v>
      </c>
      <c r="H74" s="6">
        <v>63000</v>
      </c>
    </row>
    <row r="75" spans="1:8" x14ac:dyDescent="0.2">
      <c r="A75" s="2"/>
      <c r="B75" s="2"/>
      <c r="C75" s="2" t="s">
        <v>134</v>
      </c>
      <c r="D75" s="7">
        <f>SUM(D70:D74)</f>
        <v>115000</v>
      </c>
      <c r="E75" s="7">
        <f>SUM(E70:E74)</f>
        <v>335000</v>
      </c>
      <c r="F75" s="7">
        <f>SUM(F70:F74)</f>
        <v>194078.52</v>
      </c>
      <c r="G75" s="7">
        <f>SUM(G70:G74)</f>
        <v>110504.05</v>
      </c>
      <c r="H75" s="7">
        <f>SUM(H70:H74)</f>
        <v>135000</v>
      </c>
    </row>
    <row r="76" spans="1:8" x14ac:dyDescent="0.2">
      <c r="A76" s="5">
        <v>3419</v>
      </c>
      <c r="B76" s="5">
        <v>5222</v>
      </c>
      <c r="C76" s="1" t="s">
        <v>135</v>
      </c>
      <c r="D76" s="6">
        <v>50000</v>
      </c>
      <c r="E76" s="6">
        <v>50000</v>
      </c>
      <c r="F76" s="6">
        <v>56000</v>
      </c>
      <c r="G76" s="6">
        <v>50000</v>
      </c>
      <c r="H76" s="6">
        <v>50000</v>
      </c>
    </row>
    <row r="77" spans="1:8" x14ac:dyDescent="0.2">
      <c r="A77" s="2"/>
      <c r="B77" s="2"/>
      <c r="C77" s="2" t="s">
        <v>136</v>
      </c>
      <c r="D77" s="7">
        <f>SUM(D76:D76)</f>
        <v>50000</v>
      </c>
      <c r="E77" s="7">
        <f>SUM(E76:E76)</f>
        <v>50000</v>
      </c>
      <c r="F77" s="7">
        <f>SUM(F76:F76)</f>
        <v>56000</v>
      </c>
      <c r="G77" s="7">
        <f>SUM(G76:G76)</f>
        <v>50000</v>
      </c>
      <c r="H77" s="7">
        <f>SUM(H76:H76)</f>
        <v>50000</v>
      </c>
    </row>
    <row r="78" spans="1:8" x14ac:dyDescent="0.2">
      <c r="A78" s="5">
        <v>3421</v>
      </c>
      <c r="B78" s="5">
        <v>5137</v>
      </c>
      <c r="C78" s="1" t="s">
        <v>137</v>
      </c>
      <c r="D78" s="6">
        <v>2000</v>
      </c>
      <c r="E78" s="6">
        <v>2000</v>
      </c>
      <c r="F78" s="6">
        <v>29836.16</v>
      </c>
      <c r="G78" s="6">
        <v>0</v>
      </c>
      <c r="H78" s="6">
        <v>2000</v>
      </c>
    </row>
    <row r="79" spans="1:8" x14ac:dyDescent="0.2">
      <c r="A79" s="5">
        <v>3421</v>
      </c>
      <c r="B79" s="5">
        <v>5139</v>
      </c>
      <c r="C79" s="1" t="s">
        <v>138</v>
      </c>
      <c r="D79" s="6">
        <v>18000</v>
      </c>
      <c r="E79" s="6">
        <v>18000</v>
      </c>
      <c r="F79" s="6">
        <v>15986</v>
      </c>
      <c r="G79" s="6">
        <v>9678</v>
      </c>
      <c r="H79" s="6">
        <v>18000</v>
      </c>
    </row>
    <row r="80" spans="1:8" x14ac:dyDescent="0.2">
      <c r="A80" s="5">
        <v>3421</v>
      </c>
      <c r="B80" s="5">
        <v>5171</v>
      </c>
      <c r="C80" s="1" t="s">
        <v>139</v>
      </c>
      <c r="D80" s="6">
        <v>2000</v>
      </c>
      <c r="E80" s="6">
        <v>2000</v>
      </c>
      <c r="F80" s="6">
        <v>42144</v>
      </c>
      <c r="G80" s="6">
        <v>0</v>
      </c>
      <c r="H80" s="6">
        <v>2000</v>
      </c>
    </row>
    <row r="81" spans="1:8" x14ac:dyDescent="0.2">
      <c r="A81" s="2"/>
      <c r="B81" s="2"/>
      <c r="C81" s="2" t="s">
        <v>140</v>
      </c>
      <c r="D81" s="7">
        <f>SUM(D78:D80)</f>
        <v>22000</v>
      </c>
      <c r="E81" s="7">
        <f>SUM(E78:E80)</f>
        <v>22000</v>
      </c>
      <c r="F81" s="7">
        <f>SUM(F78:F80)</f>
        <v>87966.16</v>
      </c>
      <c r="G81" s="7">
        <f>SUM(G78:G80)</f>
        <v>9678</v>
      </c>
      <c r="H81" s="7">
        <f>SUM(H78:H80)</f>
        <v>22000</v>
      </c>
    </row>
    <row r="82" spans="1:8" x14ac:dyDescent="0.2">
      <c r="A82" s="5">
        <v>3513</v>
      </c>
      <c r="B82" s="5">
        <v>5222</v>
      </c>
      <c r="C82" s="1" t="s">
        <v>141</v>
      </c>
      <c r="D82" s="6">
        <v>0</v>
      </c>
      <c r="E82" s="6">
        <v>0</v>
      </c>
      <c r="F82" s="6">
        <v>0</v>
      </c>
      <c r="G82" s="6">
        <v>0</v>
      </c>
      <c r="H82" s="6">
        <v>1000</v>
      </c>
    </row>
    <row r="83" spans="1:8" x14ac:dyDescent="0.2">
      <c r="A83" s="2"/>
      <c r="B83" s="2"/>
      <c r="C83" s="2" t="s">
        <v>142</v>
      </c>
      <c r="D83" s="7">
        <f>SUM(D82:D82)</f>
        <v>0</v>
      </c>
      <c r="E83" s="7">
        <f>SUM(E82:E82)</f>
        <v>0</v>
      </c>
      <c r="F83" s="7">
        <f>SUM(F82:F82)</f>
        <v>0</v>
      </c>
      <c r="G83" s="7">
        <f>SUM(G82:G82)</f>
        <v>0</v>
      </c>
      <c r="H83" s="7">
        <f>SUM(H82:H82)</f>
        <v>1000</v>
      </c>
    </row>
    <row r="84" spans="1:8" x14ac:dyDescent="0.2">
      <c r="A84" s="5">
        <v>3543</v>
      </c>
      <c r="B84" s="5">
        <v>5222</v>
      </c>
      <c r="C84" s="1" t="s">
        <v>143</v>
      </c>
      <c r="D84" s="6">
        <v>0</v>
      </c>
      <c r="E84" s="6">
        <v>0</v>
      </c>
      <c r="F84" s="6">
        <v>0</v>
      </c>
      <c r="G84" s="6">
        <v>0</v>
      </c>
      <c r="H84" s="6">
        <v>1000</v>
      </c>
    </row>
    <row r="85" spans="1:8" x14ac:dyDescent="0.2">
      <c r="A85" s="2"/>
      <c r="B85" s="2"/>
      <c r="C85" s="2" t="s">
        <v>144</v>
      </c>
      <c r="D85" s="7">
        <f>SUM(D84:D84)</f>
        <v>0</v>
      </c>
      <c r="E85" s="7">
        <f>SUM(E84:E84)</f>
        <v>0</v>
      </c>
      <c r="F85" s="7">
        <f>SUM(F84:F84)</f>
        <v>0</v>
      </c>
      <c r="G85" s="7">
        <f>SUM(G84:G84)</f>
        <v>0</v>
      </c>
      <c r="H85" s="7">
        <f>SUM(H84:H84)</f>
        <v>1000</v>
      </c>
    </row>
    <row r="86" spans="1:8" x14ac:dyDescent="0.2">
      <c r="A86" s="5">
        <v>3612</v>
      </c>
      <c r="B86" s="5">
        <v>5021</v>
      </c>
      <c r="C86" s="1" t="s">
        <v>145</v>
      </c>
      <c r="D86" s="6">
        <v>5000</v>
      </c>
      <c r="E86" s="6">
        <v>5000</v>
      </c>
      <c r="F86" s="6">
        <v>0</v>
      </c>
      <c r="G86" s="6">
        <v>0</v>
      </c>
      <c r="H86" s="6">
        <v>5000</v>
      </c>
    </row>
    <row r="87" spans="1:8" x14ac:dyDescent="0.2">
      <c r="A87" s="5">
        <v>3612</v>
      </c>
      <c r="B87" s="5">
        <v>5137</v>
      </c>
      <c r="C87" s="1" t="s">
        <v>146</v>
      </c>
      <c r="D87" s="6">
        <v>5000</v>
      </c>
      <c r="E87" s="6">
        <v>25000</v>
      </c>
      <c r="F87" s="6">
        <v>49783</v>
      </c>
      <c r="G87" s="6">
        <v>17200</v>
      </c>
      <c r="H87" s="6">
        <v>25000</v>
      </c>
    </row>
    <row r="88" spans="1:8" x14ac:dyDescent="0.2">
      <c r="A88" s="5">
        <v>3612</v>
      </c>
      <c r="B88" s="5">
        <v>5139</v>
      </c>
      <c r="C88" s="1" t="s">
        <v>147</v>
      </c>
      <c r="D88" s="6">
        <v>120000</v>
      </c>
      <c r="E88" s="6">
        <v>100000</v>
      </c>
      <c r="F88" s="6">
        <v>214191</v>
      </c>
      <c r="G88" s="6">
        <v>79820</v>
      </c>
      <c r="H88" s="6">
        <v>100000</v>
      </c>
    </row>
    <row r="89" spans="1:8" x14ac:dyDescent="0.2">
      <c r="A89" s="5">
        <v>3612</v>
      </c>
      <c r="B89" s="5">
        <v>5141</v>
      </c>
      <c r="C89" s="1" t="s">
        <v>148</v>
      </c>
      <c r="D89" s="6">
        <v>265000</v>
      </c>
      <c r="E89" s="6">
        <v>235000</v>
      </c>
      <c r="F89" s="6">
        <v>275487.37</v>
      </c>
      <c r="G89" s="6">
        <v>145775</v>
      </c>
      <c r="H89" s="6">
        <v>235000</v>
      </c>
    </row>
    <row r="90" spans="1:8" x14ac:dyDescent="0.2">
      <c r="A90" s="5">
        <v>3612</v>
      </c>
      <c r="B90" s="5">
        <v>5154</v>
      </c>
      <c r="C90" s="1" t="s">
        <v>149</v>
      </c>
      <c r="D90" s="6">
        <v>118000</v>
      </c>
      <c r="E90" s="6">
        <v>118000</v>
      </c>
      <c r="F90" s="6">
        <v>141363.92000000001</v>
      </c>
      <c r="G90" s="6">
        <v>72756.03</v>
      </c>
      <c r="H90" s="6">
        <v>118000</v>
      </c>
    </row>
    <row r="91" spans="1:8" x14ac:dyDescent="0.2">
      <c r="A91" s="5">
        <v>3612</v>
      </c>
      <c r="B91" s="5">
        <v>5156</v>
      </c>
      <c r="C91" s="1" t="s">
        <v>150</v>
      </c>
      <c r="D91" s="6">
        <v>8000</v>
      </c>
      <c r="E91" s="6">
        <v>8000</v>
      </c>
      <c r="F91" s="6">
        <v>0</v>
      </c>
      <c r="G91" s="6">
        <v>0</v>
      </c>
      <c r="H91" s="6">
        <v>8000</v>
      </c>
    </row>
    <row r="92" spans="1:8" x14ac:dyDescent="0.2">
      <c r="A92" s="5">
        <v>3612</v>
      </c>
      <c r="B92" s="5">
        <v>5169</v>
      </c>
      <c r="C92" s="1" t="s">
        <v>151</v>
      </c>
      <c r="D92" s="6">
        <v>10000</v>
      </c>
      <c r="E92" s="6">
        <v>10000</v>
      </c>
      <c r="F92" s="6">
        <v>2590</v>
      </c>
      <c r="G92" s="6">
        <v>7077</v>
      </c>
      <c r="H92" s="6">
        <v>10000</v>
      </c>
    </row>
    <row r="93" spans="1:8" x14ac:dyDescent="0.2">
      <c r="A93" s="5">
        <v>3612</v>
      </c>
      <c r="B93" s="5">
        <v>5171</v>
      </c>
      <c r="C93" s="1" t="s">
        <v>152</v>
      </c>
      <c r="D93" s="6">
        <v>353000</v>
      </c>
      <c r="E93" s="6">
        <v>383000</v>
      </c>
      <c r="F93" s="6">
        <v>1360574</v>
      </c>
      <c r="G93" s="6">
        <v>370837</v>
      </c>
      <c r="H93" s="6">
        <v>390000</v>
      </c>
    </row>
    <row r="94" spans="1:8" x14ac:dyDescent="0.2">
      <c r="A94" s="2"/>
      <c r="B94" s="2"/>
      <c r="C94" s="2" t="s">
        <v>45</v>
      </c>
      <c r="D94" s="7">
        <f>SUM(D86:D93)</f>
        <v>884000</v>
      </c>
      <c r="E94" s="7">
        <f>SUM(E86:E93)</f>
        <v>884000</v>
      </c>
      <c r="F94" s="7">
        <f>SUM(F86:F93)</f>
        <v>2043989.29</v>
      </c>
      <c r="G94" s="7">
        <f>SUM(G86:G93)</f>
        <v>693465.03</v>
      </c>
      <c r="H94" s="7">
        <f>SUM(H86:H93)</f>
        <v>891000</v>
      </c>
    </row>
    <row r="95" spans="1:8" x14ac:dyDescent="0.2">
      <c r="A95" s="5">
        <v>3631</v>
      </c>
      <c r="B95" s="5">
        <v>5021</v>
      </c>
      <c r="C95" s="1" t="s">
        <v>153</v>
      </c>
      <c r="D95" s="6">
        <v>5000</v>
      </c>
      <c r="E95" s="6">
        <v>9000</v>
      </c>
      <c r="F95" s="6">
        <v>0</v>
      </c>
      <c r="G95" s="6">
        <v>8737</v>
      </c>
      <c r="H95" s="6">
        <v>9000</v>
      </c>
    </row>
    <row r="96" spans="1:8" x14ac:dyDescent="0.2">
      <c r="A96" s="5">
        <v>3631</v>
      </c>
      <c r="B96" s="5">
        <v>5139</v>
      </c>
      <c r="C96" s="1" t="s">
        <v>154</v>
      </c>
      <c r="D96" s="6">
        <v>15000</v>
      </c>
      <c r="E96" s="6">
        <v>12000</v>
      </c>
      <c r="F96" s="6">
        <v>12306</v>
      </c>
      <c r="G96" s="6">
        <v>11182</v>
      </c>
      <c r="H96" s="6">
        <v>12000</v>
      </c>
    </row>
    <row r="97" spans="1:8" x14ac:dyDescent="0.2">
      <c r="A97" s="5">
        <v>3631</v>
      </c>
      <c r="B97" s="5">
        <v>5154</v>
      </c>
      <c r="C97" s="1" t="s">
        <v>155</v>
      </c>
      <c r="D97" s="6">
        <v>40000</v>
      </c>
      <c r="E97" s="6">
        <v>50000</v>
      </c>
      <c r="F97" s="6">
        <v>31107.13</v>
      </c>
      <c r="G97" s="6">
        <v>42907.68</v>
      </c>
      <c r="H97" s="6">
        <v>50000</v>
      </c>
    </row>
    <row r="98" spans="1:8" x14ac:dyDescent="0.2">
      <c r="A98" s="5">
        <v>3631</v>
      </c>
      <c r="B98" s="5">
        <v>5171</v>
      </c>
      <c r="C98" s="1" t="s">
        <v>156</v>
      </c>
      <c r="D98" s="6">
        <v>31000</v>
      </c>
      <c r="E98" s="6">
        <v>20000</v>
      </c>
      <c r="F98" s="6">
        <v>0</v>
      </c>
      <c r="G98" s="6">
        <v>17641.8</v>
      </c>
      <c r="H98" s="6">
        <v>20000</v>
      </c>
    </row>
    <row r="99" spans="1:8" x14ac:dyDescent="0.2">
      <c r="A99" s="2"/>
      <c r="B99" s="2"/>
      <c r="C99" s="2" t="s">
        <v>157</v>
      </c>
      <c r="D99" s="7">
        <f>SUM(D95:D98)</f>
        <v>91000</v>
      </c>
      <c r="E99" s="7">
        <f>SUM(E95:E98)</f>
        <v>91000</v>
      </c>
      <c r="F99" s="7">
        <f>SUM(F95:F98)</f>
        <v>43413.130000000005</v>
      </c>
      <c r="G99" s="7">
        <f>SUM(G95:G98)</f>
        <v>80468.479999999996</v>
      </c>
      <c r="H99" s="7">
        <f>SUM(H95:H98)</f>
        <v>91000</v>
      </c>
    </row>
    <row r="100" spans="1:8" x14ac:dyDescent="0.2">
      <c r="A100" s="5">
        <v>3635</v>
      </c>
      <c r="B100" s="5">
        <v>5169</v>
      </c>
      <c r="C100" s="1" t="s">
        <v>158</v>
      </c>
      <c r="D100" s="6">
        <v>5000</v>
      </c>
      <c r="E100" s="6">
        <v>5000</v>
      </c>
      <c r="F100" s="6">
        <v>0</v>
      </c>
      <c r="G100" s="6">
        <v>0</v>
      </c>
      <c r="H100" s="6">
        <v>5000</v>
      </c>
    </row>
    <row r="101" spans="1:8" x14ac:dyDescent="0.2">
      <c r="A101" s="2"/>
      <c r="B101" s="2"/>
      <c r="C101" s="2" t="s">
        <v>47</v>
      </c>
      <c r="D101" s="7">
        <f>SUM(D100:D100)</f>
        <v>5000</v>
      </c>
      <c r="E101" s="7">
        <f>SUM(E100:E100)</f>
        <v>5000</v>
      </c>
      <c r="F101" s="7">
        <f>SUM(F100:F100)</f>
        <v>0</v>
      </c>
      <c r="G101" s="7">
        <f>SUM(G100:G100)</f>
        <v>0</v>
      </c>
      <c r="H101" s="7">
        <f>SUM(H100:H100)</f>
        <v>5000</v>
      </c>
    </row>
    <row r="102" spans="1:8" x14ac:dyDescent="0.2">
      <c r="A102" s="5">
        <v>3639</v>
      </c>
      <c r="B102" s="5">
        <v>6130</v>
      </c>
      <c r="C102" s="1" t="s">
        <v>159</v>
      </c>
      <c r="D102" s="6">
        <v>3000</v>
      </c>
      <c r="E102" s="6">
        <v>3000</v>
      </c>
      <c r="F102" s="6">
        <v>105500</v>
      </c>
      <c r="G102" s="6">
        <v>0</v>
      </c>
      <c r="H102" s="6">
        <v>3000</v>
      </c>
    </row>
    <row r="103" spans="1:8" x14ac:dyDescent="0.2">
      <c r="A103" s="2"/>
      <c r="B103" s="2"/>
      <c r="C103" s="2" t="s">
        <v>50</v>
      </c>
      <c r="D103" s="7">
        <f>SUM(D102:D102)</f>
        <v>3000</v>
      </c>
      <c r="E103" s="7">
        <f>SUM(E102:E102)</f>
        <v>3000</v>
      </c>
      <c r="F103" s="7">
        <f>SUM(F102:F102)</f>
        <v>105500</v>
      </c>
      <c r="G103" s="7">
        <f>SUM(G102:G102)</f>
        <v>0</v>
      </c>
      <c r="H103" s="7">
        <f>SUM(H102:H102)</f>
        <v>3000</v>
      </c>
    </row>
    <row r="104" spans="1:8" x14ac:dyDescent="0.2">
      <c r="A104" s="5">
        <v>3721</v>
      </c>
      <c r="B104" s="5">
        <v>5169</v>
      </c>
      <c r="C104" s="1" t="s">
        <v>160</v>
      </c>
      <c r="D104" s="6">
        <v>15000</v>
      </c>
      <c r="E104" s="6">
        <v>15000</v>
      </c>
      <c r="F104" s="6">
        <v>0</v>
      </c>
      <c r="G104" s="6">
        <v>4806.4799999999996</v>
      </c>
      <c r="H104" s="6">
        <v>15000</v>
      </c>
    </row>
    <row r="105" spans="1:8" x14ac:dyDescent="0.2">
      <c r="A105" s="2"/>
      <c r="B105" s="2"/>
      <c r="C105" s="2" t="s">
        <v>161</v>
      </c>
      <c r="D105" s="7">
        <f>SUM(D104:D104)</f>
        <v>15000</v>
      </c>
      <c r="E105" s="7">
        <f>SUM(E104:E104)</f>
        <v>15000</v>
      </c>
      <c r="F105" s="7">
        <f>SUM(F104:F104)</f>
        <v>0</v>
      </c>
      <c r="G105" s="7">
        <f>SUM(G104:G104)</f>
        <v>4806.4799999999996</v>
      </c>
      <c r="H105" s="7">
        <f>SUM(H104:H104)</f>
        <v>15000</v>
      </c>
    </row>
    <row r="106" spans="1:8" x14ac:dyDescent="0.2">
      <c r="A106" s="5">
        <v>3722</v>
      </c>
      <c r="B106" s="5">
        <v>5138</v>
      </c>
      <c r="C106" s="1" t="s">
        <v>162</v>
      </c>
      <c r="D106" s="6">
        <v>25000</v>
      </c>
      <c r="E106" s="6">
        <v>25000</v>
      </c>
      <c r="F106" s="6">
        <v>0</v>
      </c>
      <c r="G106" s="6">
        <v>11665.73</v>
      </c>
      <c r="H106" s="6">
        <v>25000</v>
      </c>
    </row>
    <row r="107" spans="1:8" x14ac:dyDescent="0.2">
      <c r="A107" s="5">
        <v>3722</v>
      </c>
      <c r="B107" s="5">
        <v>5139</v>
      </c>
      <c r="C107" s="1" t="s">
        <v>163</v>
      </c>
      <c r="D107" s="6">
        <v>165000</v>
      </c>
      <c r="E107" s="6">
        <v>165000</v>
      </c>
      <c r="F107" s="6">
        <v>47076</v>
      </c>
      <c r="G107" s="6">
        <v>10148.4</v>
      </c>
      <c r="H107" s="6">
        <v>165000</v>
      </c>
    </row>
    <row r="108" spans="1:8" x14ac:dyDescent="0.2">
      <c r="A108" s="5">
        <v>3722</v>
      </c>
      <c r="B108" s="5">
        <v>5156</v>
      </c>
      <c r="C108" s="1" t="s">
        <v>164</v>
      </c>
      <c r="D108" s="6">
        <v>60000</v>
      </c>
      <c r="E108" s="6">
        <v>60000</v>
      </c>
      <c r="F108" s="6">
        <v>35302.300000000003</v>
      </c>
      <c r="G108" s="6">
        <v>12163.5</v>
      </c>
      <c r="H108" s="6">
        <v>60000</v>
      </c>
    </row>
    <row r="109" spans="1:8" x14ac:dyDescent="0.2">
      <c r="A109" s="5">
        <v>3722</v>
      </c>
      <c r="B109" s="5">
        <v>5169</v>
      </c>
      <c r="C109" s="1" t="s">
        <v>165</v>
      </c>
      <c r="D109" s="6">
        <v>700000</v>
      </c>
      <c r="E109" s="6">
        <v>700000</v>
      </c>
      <c r="F109" s="6">
        <v>823405.58</v>
      </c>
      <c r="G109" s="6">
        <v>584760.98</v>
      </c>
      <c r="H109" s="6">
        <v>700000</v>
      </c>
    </row>
    <row r="110" spans="1:8" x14ac:dyDescent="0.2">
      <c r="A110" s="2"/>
      <c r="B110" s="2"/>
      <c r="C110" s="2" t="s">
        <v>52</v>
      </c>
      <c r="D110" s="7">
        <f>SUM(D106:D109)</f>
        <v>950000</v>
      </c>
      <c r="E110" s="7">
        <f>SUM(E106:E109)</f>
        <v>950000</v>
      </c>
      <c r="F110" s="7">
        <f>SUM(F106:F109)</f>
        <v>905783.88</v>
      </c>
      <c r="G110" s="7">
        <f>SUM(G106:G109)</f>
        <v>618738.61</v>
      </c>
      <c r="H110" s="7">
        <f>SUM(H106:H109)</f>
        <v>950000</v>
      </c>
    </row>
    <row r="111" spans="1:8" x14ac:dyDescent="0.2">
      <c r="A111" s="5">
        <v>3726</v>
      </c>
      <c r="B111" s="5">
        <v>5169</v>
      </c>
      <c r="C111" s="1" t="s">
        <v>166</v>
      </c>
      <c r="D111" s="6">
        <v>20000</v>
      </c>
      <c r="E111" s="6">
        <v>20000</v>
      </c>
      <c r="F111" s="6">
        <v>0</v>
      </c>
      <c r="G111" s="6">
        <v>0</v>
      </c>
      <c r="H111" s="6">
        <v>20000</v>
      </c>
    </row>
    <row r="112" spans="1:8" x14ac:dyDescent="0.2">
      <c r="A112" s="2"/>
      <c r="B112" s="2"/>
      <c r="C112" s="2" t="s">
        <v>167</v>
      </c>
      <c r="D112" s="7">
        <f>SUM(D111:D111)</f>
        <v>20000</v>
      </c>
      <c r="E112" s="7">
        <f>SUM(E111:E111)</f>
        <v>20000</v>
      </c>
      <c r="F112" s="7">
        <f>SUM(F111:F111)</f>
        <v>0</v>
      </c>
      <c r="G112" s="7">
        <f>SUM(G111:G111)</f>
        <v>0</v>
      </c>
      <c r="H112" s="7">
        <f>SUM(H111:H111)</f>
        <v>20000</v>
      </c>
    </row>
    <row r="113" spans="1:8" x14ac:dyDescent="0.2">
      <c r="A113" s="5">
        <v>3745</v>
      </c>
      <c r="B113" s="5">
        <v>5021</v>
      </c>
      <c r="C113" s="1" t="s">
        <v>168</v>
      </c>
      <c r="D113" s="6">
        <v>5000</v>
      </c>
      <c r="E113" s="6">
        <v>37000</v>
      </c>
      <c r="F113" s="6">
        <v>5760</v>
      </c>
      <c r="G113" s="6">
        <v>36900</v>
      </c>
      <c r="H113" s="6">
        <v>37000</v>
      </c>
    </row>
    <row r="114" spans="1:8" x14ac:dyDescent="0.2">
      <c r="A114" s="5">
        <v>3745</v>
      </c>
      <c r="B114" s="5">
        <v>5139</v>
      </c>
      <c r="C114" s="1" t="s">
        <v>169</v>
      </c>
      <c r="D114" s="6">
        <v>81000</v>
      </c>
      <c r="E114" s="6">
        <v>81000</v>
      </c>
      <c r="F114" s="6">
        <v>85725.8</v>
      </c>
      <c r="G114" s="6">
        <v>58113.77</v>
      </c>
      <c r="H114" s="6">
        <v>81000</v>
      </c>
    </row>
    <row r="115" spans="1:8" x14ac:dyDescent="0.2">
      <c r="A115" s="5">
        <v>3745</v>
      </c>
      <c r="B115" s="5">
        <v>5156</v>
      </c>
      <c r="C115" s="1" t="s">
        <v>170</v>
      </c>
      <c r="D115" s="6">
        <v>26000</v>
      </c>
      <c r="E115" s="6">
        <v>30000</v>
      </c>
      <c r="F115" s="6">
        <v>15903.25</v>
      </c>
      <c r="G115" s="6">
        <v>28968.7</v>
      </c>
      <c r="H115" s="6">
        <v>30000</v>
      </c>
    </row>
    <row r="116" spans="1:8" x14ac:dyDescent="0.2">
      <c r="A116" s="5">
        <v>3745</v>
      </c>
      <c r="B116" s="5">
        <v>5169</v>
      </c>
      <c r="C116" s="1" t="s">
        <v>171</v>
      </c>
      <c r="D116" s="6">
        <v>23000</v>
      </c>
      <c r="E116" s="6">
        <v>11000</v>
      </c>
      <c r="F116" s="6">
        <v>16000</v>
      </c>
      <c r="G116" s="6">
        <v>0</v>
      </c>
      <c r="H116" s="6">
        <v>11000</v>
      </c>
    </row>
    <row r="117" spans="1:8" x14ac:dyDescent="0.2">
      <c r="A117" s="5">
        <v>3745</v>
      </c>
      <c r="B117" s="5">
        <v>5171</v>
      </c>
      <c r="C117" s="1" t="s">
        <v>172</v>
      </c>
      <c r="D117" s="6">
        <v>25000</v>
      </c>
      <c r="E117" s="6">
        <v>1000</v>
      </c>
      <c r="F117" s="6">
        <v>15415</v>
      </c>
      <c r="G117" s="6">
        <v>0</v>
      </c>
      <c r="H117" s="6">
        <v>1000</v>
      </c>
    </row>
    <row r="118" spans="1:8" x14ac:dyDescent="0.2">
      <c r="A118" s="5">
        <v>3745</v>
      </c>
      <c r="B118" s="5">
        <v>5175</v>
      </c>
      <c r="C118" s="1" t="s">
        <v>173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</row>
    <row r="119" spans="1:8" x14ac:dyDescent="0.2">
      <c r="A119" s="2"/>
      <c r="B119" s="2"/>
      <c r="C119" s="2" t="s">
        <v>174</v>
      </c>
      <c r="D119" s="7">
        <f>SUM(D113:D118)</f>
        <v>160000</v>
      </c>
      <c r="E119" s="7">
        <f>SUM(E113:E118)</f>
        <v>160000</v>
      </c>
      <c r="F119" s="7">
        <f>SUM(F113:F118)</f>
        <v>138804.04999999999</v>
      </c>
      <c r="G119" s="7">
        <f>SUM(G113:G118)</f>
        <v>123982.46999999999</v>
      </c>
      <c r="H119" s="7">
        <f>SUM(H113:H118)</f>
        <v>160000</v>
      </c>
    </row>
    <row r="120" spans="1:8" x14ac:dyDescent="0.2">
      <c r="A120" s="5">
        <v>4379</v>
      </c>
      <c r="B120" s="5">
        <v>5222</v>
      </c>
      <c r="C120" s="1" t="s">
        <v>175</v>
      </c>
      <c r="D120" s="6">
        <v>0</v>
      </c>
      <c r="E120" s="6">
        <v>0</v>
      </c>
      <c r="F120" s="6">
        <v>0</v>
      </c>
      <c r="G120" s="6">
        <v>0</v>
      </c>
      <c r="H120" s="6">
        <v>1000</v>
      </c>
    </row>
    <row r="121" spans="1:8" x14ac:dyDescent="0.2">
      <c r="A121" s="2"/>
      <c r="B121" s="2"/>
      <c r="C121" s="2" t="s">
        <v>176</v>
      </c>
      <c r="D121" s="7">
        <f>SUM(D120:D120)</f>
        <v>0</v>
      </c>
      <c r="E121" s="7">
        <f>SUM(E120:E120)</f>
        <v>0</v>
      </c>
      <c r="F121" s="7">
        <f>SUM(F120:F120)</f>
        <v>0</v>
      </c>
      <c r="G121" s="7">
        <f>SUM(G120:G120)</f>
        <v>0</v>
      </c>
      <c r="H121" s="7">
        <f>SUM(H120:H120)</f>
        <v>1000</v>
      </c>
    </row>
    <row r="122" spans="1:8" x14ac:dyDescent="0.2">
      <c r="A122" s="5">
        <v>5213</v>
      </c>
      <c r="B122" s="5">
        <v>5903</v>
      </c>
      <c r="C122" s="1" t="s">
        <v>177</v>
      </c>
      <c r="D122" s="6">
        <v>5000</v>
      </c>
      <c r="E122" s="6">
        <v>5000</v>
      </c>
      <c r="F122" s="6">
        <v>0</v>
      </c>
      <c r="G122" s="6">
        <v>0</v>
      </c>
      <c r="H122" s="6">
        <v>5000</v>
      </c>
    </row>
    <row r="123" spans="1:8" x14ac:dyDescent="0.2">
      <c r="A123" s="2"/>
      <c r="B123" s="2"/>
      <c r="C123" s="2" t="s">
        <v>178</v>
      </c>
      <c r="D123" s="7">
        <f>SUM(D122:D122)</f>
        <v>5000</v>
      </c>
      <c r="E123" s="7">
        <f>SUM(E122:E122)</f>
        <v>5000</v>
      </c>
      <c r="F123" s="7">
        <f>SUM(F122:F122)</f>
        <v>0</v>
      </c>
      <c r="G123" s="7">
        <f>SUM(G122:G122)</f>
        <v>0</v>
      </c>
      <c r="H123" s="7">
        <f>SUM(H122:H122)</f>
        <v>5000</v>
      </c>
    </row>
    <row r="124" spans="1:8" x14ac:dyDescent="0.2">
      <c r="A124" s="5">
        <v>5512</v>
      </c>
      <c r="B124" s="5">
        <v>5021</v>
      </c>
      <c r="C124" s="1" t="s">
        <v>179</v>
      </c>
      <c r="D124" s="6">
        <v>3000</v>
      </c>
      <c r="E124" s="6">
        <v>3000</v>
      </c>
      <c r="F124" s="6">
        <v>0</v>
      </c>
      <c r="G124" s="6">
        <v>0</v>
      </c>
      <c r="H124" s="6">
        <v>3000</v>
      </c>
    </row>
    <row r="125" spans="1:8" x14ac:dyDescent="0.2">
      <c r="A125" s="5">
        <v>5512</v>
      </c>
      <c r="B125" s="5">
        <v>5132</v>
      </c>
      <c r="C125" s="1" t="s">
        <v>180</v>
      </c>
      <c r="D125" s="6">
        <v>1000</v>
      </c>
      <c r="E125" s="6">
        <v>1000</v>
      </c>
      <c r="F125" s="6">
        <v>6810.72</v>
      </c>
      <c r="G125" s="6">
        <v>0</v>
      </c>
      <c r="H125" s="6">
        <v>1000</v>
      </c>
    </row>
    <row r="126" spans="1:8" x14ac:dyDescent="0.2">
      <c r="A126" s="5">
        <v>5512</v>
      </c>
      <c r="B126" s="5">
        <v>5137</v>
      </c>
      <c r="C126" s="1" t="s">
        <v>181</v>
      </c>
      <c r="D126" s="6">
        <v>20000</v>
      </c>
      <c r="E126" s="6">
        <v>20000</v>
      </c>
      <c r="F126" s="6">
        <v>88613.55</v>
      </c>
      <c r="G126" s="6">
        <v>5431.28</v>
      </c>
      <c r="H126" s="6">
        <v>20000</v>
      </c>
    </row>
    <row r="127" spans="1:8" x14ac:dyDescent="0.2">
      <c r="A127" s="5">
        <v>5512</v>
      </c>
      <c r="B127" s="5">
        <v>5139</v>
      </c>
      <c r="C127" s="1" t="s">
        <v>182</v>
      </c>
      <c r="D127" s="6">
        <v>10000</v>
      </c>
      <c r="E127" s="6">
        <v>20000</v>
      </c>
      <c r="F127" s="6">
        <v>95245.71</v>
      </c>
      <c r="G127" s="6">
        <v>17459.400000000001</v>
      </c>
      <c r="H127" s="6">
        <v>20000</v>
      </c>
    </row>
    <row r="128" spans="1:8" x14ac:dyDescent="0.2">
      <c r="A128" s="5">
        <v>5512</v>
      </c>
      <c r="B128" s="5">
        <v>5156</v>
      </c>
      <c r="C128" s="1" t="s">
        <v>183</v>
      </c>
      <c r="D128" s="6">
        <v>19000</v>
      </c>
      <c r="E128" s="6">
        <v>24000</v>
      </c>
      <c r="F128" s="6">
        <v>22652</v>
      </c>
      <c r="G128" s="6">
        <v>21245.5</v>
      </c>
      <c r="H128" s="6">
        <v>24000</v>
      </c>
    </row>
    <row r="129" spans="1:8" x14ac:dyDescent="0.2">
      <c r="A129" s="5">
        <v>5512</v>
      </c>
      <c r="B129" s="5">
        <v>5162</v>
      </c>
      <c r="C129" s="1" t="s">
        <v>184</v>
      </c>
      <c r="D129" s="6">
        <v>5000</v>
      </c>
      <c r="E129" s="6">
        <v>0</v>
      </c>
      <c r="F129" s="6">
        <v>0</v>
      </c>
      <c r="G129" s="6">
        <v>0</v>
      </c>
      <c r="H129" s="6">
        <v>0</v>
      </c>
    </row>
    <row r="130" spans="1:8" x14ac:dyDescent="0.2">
      <c r="A130" s="5">
        <v>5512</v>
      </c>
      <c r="B130" s="5">
        <v>5167</v>
      </c>
      <c r="C130" s="1" t="s">
        <v>185</v>
      </c>
      <c r="D130" s="6">
        <v>5000</v>
      </c>
      <c r="E130" s="6">
        <v>1000</v>
      </c>
      <c r="F130" s="6">
        <v>0</v>
      </c>
      <c r="G130" s="6">
        <v>0</v>
      </c>
      <c r="H130" s="6">
        <v>1000</v>
      </c>
    </row>
    <row r="131" spans="1:8" x14ac:dyDescent="0.2">
      <c r="A131" s="5">
        <v>5512</v>
      </c>
      <c r="B131" s="5">
        <v>5169</v>
      </c>
      <c r="C131" s="1" t="s">
        <v>186</v>
      </c>
      <c r="D131" s="6">
        <v>25000</v>
      </c>
      <c r="E131" s="6">
        <v>23000</v>
      </c>
      <c r="F131" s="6">
        <v>42866</v>
      </c>
      <c r="G131" s="6">
        <v>20616</v>
      </c>
      <c r="H131" s="6">
        <v>23000</v>
      </c>
    </row>
    <row r="132" spans="1:8" x14ac:dyDescent="0.2">
      <c r="A132" s="5">
        <v>5512</v>
      </c>
      <c r="B132" s="5">
        <v>5171</v>
      </c>
      <c r="C132" s="1" t="s">
        <v>187</v>
      </c>
      <c r="D132" s="6">
        <v>20000.21</v>
      </c>
      <c r="E132" s="6">
        <v>17000.21</v>
      </c>
      <c r="F132" s="6">
        <v>2900</v>
      </c>
      <c r="G132" s="6">
        <v>3600</v>
      </c>
      <c r="H132" s="6">
        <v>17000.21</v>
      </c>
    </row>
    <row r="133" spans="1:8" x14ac:dyDescent="0.2">
      <c r="A133" s="5">
        <v>5512</v>
      </c>
      <c r="B133" s="5">
        <v>5173</v>
      </c>
      <c r="C133" s="1" t="s">
        <v>188</v>
      </c>
      <c r="D133" s="6">
        <v>4000</v>
      </c>
      <c r="E133" s="6">
        <v>4000</v>
      </c>
      <c r="F133" s="6">
        <v>0</v>
      </c>
      <c r="G133" s="6">
        <v>0</v>
      </c>
      <c r="H133" s="6">
        <v>4000</v>
      </c>
    </row>
    <row r="134" spans="1:8" x14ac:dyDescent="0.2">
      <c r="A134" s="5">
        <v>5512</v>
      </c>
      <c r="B134" s="5">
        <v>5175</v>
      </c>
      <c r="C134" s="1" t="s">
        <v>189</v>
      </c>
      <c r="D134" s="6">
        <v>3000</v>
      </c>
      <c r="E134" s="6">
        <v>3000</v>
      </c>
      <c r="F134" s="6">
        <v>3139</v>
      </c>
      <c r="G134" s="6">
        <v>1647.8</v>
      </c>
      <c r="H134" s="6">
        <v>3000</v>
      </c>
    </row>
    <row r="135" spans="1:8" x14ac:dyDescent="0.2">
      <c r="A135" s="5">
        <v>5512</v>
      </c>
      <c r="B135" s="5">
        <v>5222</v>
      </c>
      <c r="C135" s="1" t="s">
        <v>190</v>
      </c>
      <c r="D135" s="6">
        <v>5000</v>
      </c>
      <c r="E135" s="6">
        <v>4000</v>
      </c>
      <c r="F135" s="6">
        <v>11600</v>
      </c>
      <c r="G135" s="6">
        <v>0</v>
      </c>
      <c r="H135" s="6">
        <v>4000</v>
      </c>
    </row>
    <row r="136" spans="1:8" x14ac:dyDescent="0.2">
      <c r="A136" s="5">
        <v>5512</v>
      </c>
      <c r="B136" s="5">
        <v>6123</v>
      </c>
      <c r="C136" s="1" t="s">
        <v>191</v>
      </c>
      <c r="D136" s="6">
        <v>9463287.7899999991</v>
      </c>
      <c r="E136" s="6">
        <v>9463287.7899999991</v>
      </c>
      <c r="F136" s="6">
        <v>969849.48</v>
      </c>
      <c r="G136" s="6">
        <v>76230</v>
      </c>
      <c r="H136" s="6">
        <v>9463287.7899999991</v>
      </c>
    </row>
    <row r="137" spans="1:8" x14ac:dyDescent="0.2">
      <c r="A137" s="2"/>
      <c r="B137" s="2"/>
      <c r="C137" s="2" t="s">
        <v>57</v>
      </c>
      <c r="D137" s="7">
        <f>SUM(D124:D136)</f>
        <v>9583288</v>
      </c>
      <c r="E137" s="7">
        <f>SUM(E124:E136)</f>
        <v>9583288</v>
      </c>
      <c r="F137" s="7">
        <f>SUM(F124:F136)</f>
        <v>1243676.46</v>
      </c>
      <c r="G137" s="7">
        <f>SUM(G124:G136)</f>
        <v>146229.97999999998</v>
      </c>
      <c r="H137" s="7">
        <f>SUM(H124:H136)</f>
        <v>9583288</v>
      </c>
    </row>
    <row r="138" spans="1:8" x14ac:dyDescent="0.2">
      <c r="A138" s="5">
        <v>6112</v>
      </c>
      <c r="B138" s="5">
        <v>5023</v>
      </c>
      <c r="C138" s="1" t="s">
        <v>192</v>
      </c>
      <c r="D138" s="6">
        <v>1189000</v>
      </c>
      <c r="E138" s="6">
        <v>1189000</v>
      </c>
      <c r="F138" s="6">
        <v>1346536</v>
      </c>
      <c r="G138" s="6">
        <v>1069352</v>
      </c>
      <c r="H138" s="6">
        <v>1189000</v>
      </c>
    </row>
    <row r="139" spans="1:8" x14ac:dyDescent="0.2">
      <c r="A139" s="5">
        <v>6112</v>
      </c>
      <c r="B139" s="5">
        <v>5031</v>
      </c>
      <c r="C139" s="1" t="s">
        <v>193</v>
      </c>
      <c r="D139" s="6">
        <v>145000</v>
      </c>
      <c r="E139" s="6">
        <v>177000</v>
      </c>
      <c r="F139" s="6">
        <v>42750</v>
      </c>
      <c r="G139" s="6">
        <v>150679</v>
      </c>
      <c r="H139" s="6">
        <v>177000</v>
      </c>
    </row>
    <row r="140" spans="1:8" x14ac:dyDescent="0.2">
      <c r="A140" s="5">
        <v>6112</v>
      </c>
      <c r="B140" s="5">
        <v>5032</v>
      </c>
      <c r="C140" s="1" t="s">
        <v>194</v>
      </c>
      <c r="D140" s="6">
        <v>200000</v>
      </c>
      <c r="E140" s="6">
        <v>168000</v>
      </c>
      <c r="F140" s="6">
        <v>110585</v>
      </c>
      <c r="G140" s="6">
        <v>97624</v>
      </c>
      <c r="H140" s="6">
        <v>168000</v>
      </c>
    </row>
    <row r="141" spans="1:8" x14ac:dyDescent="0.2">
      <c r="A141" s="2"/>
      <c r="B141" s="2"/>
      <c r="C141" s="2" t="s">
        <v>195</v>
      </c>
      <c r="D141" s="7">
        <f>SUM(D138:D140)</f>
        <v>1534000</v>
      </c>
      <c r="E141" s="7">
        <f>SUM(E138:E140)</f>
        <v>1534000</v>
      </c>
      <c r="F141" s="7">
        <f>SUM(F138:F140)</f>
        <v>1499871</v>
      </c>
      <c r="G141" s="7">
        <f>SUM(G138:G140)</f>
        <v>1317655</v>
      </c>
      <c r="H141" s="7">
        <f>SUM(H138:H140)</f>
        <v>1534000</v>
      </c>
    </row>
    <row r="142" spans="1:8" x14ac:dyDescent="0.2">
      <c r="A142" s="5">
        <v>6114</v>
      </c>
      <c r="B142" s="5">
        <v>5021</v>
      </c>
      <c r="C142" s="1" t="s">
        <v>196</v>
      </c>
      <c r="D142" s="6">
        <v>0</v>
      </c>
      <c r="E142" s="6">
        <v>18042</v>
      </c>
      <c r="F142" s="6">
        <v>0</v>
      </c>
      <c r="G142" s="6">
        <v>2873</v>
      </c>
      <c r="H142" s="6">
        <v>0</v>
      </c>
    </row>
    <row r="143" spans="1:8" x14ac:dyDescent="0.2">
      <c r="A143" s="5">
        <v>6114</v>
      </c>
      <c r="B143" s="5">
        <v>5139</v>
      </c>
      <c r="C143" s="1" t="s">
        <v>197</v>
      </c>
      <c r="D143" s="6">
        <v>32000</v>
      </c>
      <c r="E143" s="6">
        <v>4742</v>
      </c>
      <c r="F143" s="6">
        <v>0</v>
      </c>
      <c r="G143" s="6">
        <v>4742</v>
      </c>
      <c r="H143" s="6">
        <v>0</v>
      </c>
    </row>
    <row r="144" spans="1:8" x14ac:dyDescent="0.2">
      <c r="A144" s="5">
        <v>6114</v>
      </c>
      <c r="B144" s="5">
        <v>5168</v>
      </c>
      <c r="C144" s="1" t="s">
        <v>198</v>
      </c>
      <c r="D144" s="6">
        <v>0</v>
      </c>
      <c r="E144" s="6">
        <v>6392</v>
      </c>
      <c r="F144" s="6">
        <v>0</v>
      </c>
      <c r="G144" s="6">
        <v>6392</v>
      </c>
      <c r="H144" s="6">
        <v>0</v>
      </c>
    </row>
    <row r="145" spans="1:8" x14ac:dyDescent="0.2">
      <c r="A145" s="5">
        <v>6114</v>
      </c>
      <c r="B145" s="5">
        <v>5169</v>
      </c>
      <c r="C145" s="1" t="s">
        <v>199</v>
      </c>
      <c r="D145" s="6">
        <v>0</v>
      </c>
      <c r="E145" s="6">
        <v>2584.8000000000002</v>
      </c>
      <c r="F145" s="6">
        <v>0</v>
      </c>
      <c r="G145" s="6">
        <v>2584.8000000000002</v>
      </c>
      <c r="H145" s="6">
        <v>0</v>
      </c>
    </row>
    <row r="146" spans="1:8" x14ac:dyDescent="0.2">
      <c r="A146" s="5">
        <v>6114</v>
      </c>
      <c r="B146" s="5">
        <v>5175</v>
      </c>
      <c r="C146" s="1" t="s">
        <v>200</v>
      </c>
      <c r="D146" s="6">
        <v>0</v>
      </c>
      <c r="E146" s="6">
        <v>739.2</v>
      </c>
      <c r="F146" s="6">
        <v>0</v>
      </c>
      <c r="G146" s="6">
        <v>739.2</v>
      </c>
      <c r="H146" s="6">
        <v>0</v>
      </c>
    </row>
    <row r="147" spans="1:8" x14ac:dyDescent="0.2">
      <c r="A147" s="2"/>
      <c r="B147" s="2"/>
      <c r="C147" s="2" t="s">
        <v>201</v>
      </c>
      <c r="D147" s="7">
        <f>SUM(D142:D146)</f>
        <v>32000</v>
      </c>
      <c r="E147" s="7">
        <f>SUM(E142:E146)</f>
        <v>32500</v>
      </c>
      <c r="F147" s="7">
        <f>SUM(F142:F146)</f>
        <v>0</v>
      </c>
      <c r="G147" s="7">
        <f>SUM(G142:G146)</f>
        <v>17331</v>
      </c>
      <c r="H147" s="7">
        <f>SUM(H142:H146)</f>
        <v>0</v>
      </c>
    </row>
    <row r="148" spans="1:8" x14ac:dyDescent="0.2">
      <c r="A148" s="5">
        <v>6115</v>
      </c>
      <c r="B148" s="5">
        <v>5139</v>
      </c>
      <c r="C148" s="1" t="s">
        <v>202</v>
      </c>
      <c r="D148" s="6">
        <v>0</v>
      </c>
      <c r="E148" s="6">
        <v>0</v>
      </c>
      <c r="F148" s="6">
        <v>0</v>
      </c>
      <c r="G148" s="6">
        <v>0</v>
      </c>
      <c r="H148" s="6">
        <v>48000</v>
      </c>
    </row>
    <row r="149" spans="1:8" x14ac:dyDescent="0.2">
      <c r="A149" s="2"/>
      <c r="B149" s="2"/>
      <c r="C149" s="2" t="s">
        <v>203</v>
      </c>
      <c r="D149" s="7">
        <f>SUM(D148:D148)</f>
        <v>0</v>
      </c>
      <c r="E149" s="7">
        <f>SUM(E148:E148)</f>
        <v>0</v>
      </c>
      <c r="F149" s="7">
        <f>SUM(F148:F148)</f>
        <v>0</v>
      </c>
      <c r="G149" s="7">
        <f>SUM(G148:G148)</f>
        <v>0</v>
      </c>
      <c r="H149" s="7">
        <f>SUM(H148:H148)</f>
        <v>48000</v>
      </c>
    </row>
    <row r="150" spans="1:8" x14ac:dyDescent="0.2">
      <c r="A150" s="5">
        <v>6171</v>
      </c>
      <c r="B150" s="5">
        <v>5011</v>
      </c>
      <c r="C150" s="1" t="s">
        <v>204</v>
      </c>
      <c r="D150" s="6">
        <v>930000</v>
      </c>
      <c r="E150" s="6">
        <v>930000</v>
      </c>
      <c r="F150" s="6">
        <v>962599</v>
      </c>
      <c r="G150" s="6">
        <v>675374</v>
      </c>
      <c r="H150" s="6">
        <v>930000</v>
      </c>
    </row>
    <row r="151" spans="1:8" x14ac:dyDescent="0.2">
      <c r="A151" s="5">
        <v>6171</v>
      </c>
      <c r="B151" s="5">
        <v>5021</v>
      </c>
      <c r="C151" s="1" t="s">
        <v>205</v>
      </c>
      <c r="D151" s="6">
        <v>100000</v>
      </c>
      <c r="E151" s="6">
        <v>100000</v>
      </c>
      <c r="F151" s="6">
        <v>50810</v>
      </c>
      <c r="G151" s="6">
        <v>71218</v>
      </c>
      <c r="H151" s="6">
        <v>100000</v>
      </c>
    </row>
    <row r="152" spans="1:8" x14ac:dyDescent="0.2">
      <c r="A152" s="5">
        <v>6171</v>
      </c>
      <c r="B152" s="5">
        <v>5031</v>
      </c>
      <c r="C152" s="1" t="s">
        <v>206</v>
      </c>
      <c r="D152" s="6">
        <v>226000</v>
      </c>
      <c r="E152" s="6">
        <v>226000</v>
      </c>
      <c r="F152" s="6">
        <v>249295</v>
      </c>
      <c r="G152" s="6">
        <v>223655</v>
      </c>
      <c r="H152" s="6">
        <v>226000</v>
      </c>
    </row>
    <row r="153" spans="1:8" x14ac:dyDescent="0.2">
      <c r="A153" s="5">
        <v>6171</v>
      </c>
      <c r="B153" s="5">
        <v>5032</v>
      </c>
      <c r="C153" s="1" t="s">
        <v>207</v>
      </c>
      <c r="D153" s="6">
        <v>77000</v>
      </c>
      <c r="E153" s="6">
        <v>77000</v>
      </c>
      <c r="F153" s="6">
        <v>81414</v>
      </c>
      <c r="G153" s="6">
        <v>76237</v>
      </c>
      <c r="H153" s="6">
        <v>77000</v>
      </c>
    </row>
    <row r="154" spans="1:8" x14ac:dyDescent="0.2">
      <c r="A154" s="5">
        <v>6171</v>
      </c>
      <c r="B154" s="5">
        <v>5038</v>
      </c>
      <c r="C154" s="1" t="s">
        <v>208</v>
      </c>
      <c r="D154" s="6">
        <v>12000</v>
      </c>
      <c r="E154" s="6">
        <v>12000</v>
      </c>
      <c r="F154" s="6">
        <v>9284</v>
      </c>
      <c r="G154" s="6">
        <v>8545</v>
      </c>
      <c r="H154" s="6">
        <v>12000</v>
      </c>
    </row>
    <row r="155" spans="1:8" x14ac:dyDescent="0.2">
      <c r="A155" s="5">
        <v>6171</v>
      </c>
      <c r="B155" s="5">
        <v>5132</v>
      </c>
      <c r="C155" s="1" t="s">
        <v>209</v>
      </c>
      <c r="D155" s="6">
        <v>60000</v>
      </c>
      <c r="E155" s="6">
        <v>60000</v>
      </c>
      <c r="F155" s="6">
        <v>25467.5</v>
      </c>
      <c r="G155" s="6">
        <v>9139.7199999999993</v>
      </c>
      <c r="H155" s="6">
        <v>60000</v>
      </c>
    </row>
    <row r="156" spans="1:8" x14ac:dyDescent="0.2">
      <c r="A156" s="5">
        <v>6171</v>
      </c>
      <c r="B156" s="5">
        <v>5136</v>
      </c>
      <c r="C156" s="1" t="s">
        <v>210</v>
      </c>
      <c r="D156" s="6">
        <v>10000</v>
      </c>
      <c r="E156" s="6">
        <v>10000</v>
      </c>
      <c r="F156" s="6">
        <v>0</v>
      </c>
      <c r="G156" s="6">
        <v>3607</v>
      </c>
      <c r="H156" s="6">
        <v>10000</v>
      </c>
    </row>
    <row r="157" spans="1:8" x14ac:dyDescent="0.2">
      <c r="A157" s="5">
        <v>6171</v>
      </c>
      <c r="B157" s="5">
        <v>5137</v>
      </c>
      <c r="C157" s="1" t="s">
        <v>211</v>
      </c>
      <c r="D157" s="6">
        <v>200000</v>
      </c>
      <c r="E157" s="6">
        <v>161000</v>
      </c>
      <c r="F157" s="6">
        <v>186633.4</v>
      </c>
      <c r="G157" s="6">
        <v>157450</v>
      </c>
      <c r="H157" s="6">
        <v>200000</v>
      </c>
    </row>
    <row r="158" spans="1:8" x14ac:dyDescent="0.2">
      <c r="A158" s="5">
        <v>6171</v>
      </c>
      <c r="B158" s="5">
        <v>5139</v>
      </c>
      <c r="C158" s="1" t="s">
        <v>212</v>
      </c>
      <c r="D158" s="6">
        <v>172000</v>
      </c>
      <c r="E158" s="6">
        <v>222000</v>
      </c>
      <c r="F158" s="6">
        <v>177170.55</v>
      </c>
      <c r="G158" s="6">
        <v>211414</v>
      </c>
      <c r="H158" s="6">
        <v>222000</v>
      </c>
    </row>
    <row r="159" spans="1:8" x14ac:dyDescent="0.2">
      <c r="A159" s="5">
        <v>6171</v>
      </c>
      <c r="B159" s="5">
        <v>5154</v>
      </c>
      <c r="C159" s="1" t="s">
        <v>213</v>
      </c>
      <c r="D159" s="6">
        <v>100000</v>
      </c>
      <c r="E159" s="6">
        <v>100000</v>
      </c>
      <c r="F159" s="6">
        <v>36069.35</v>
      </c>
      <c r="G159" s="6">
        <v>36514.93</v>
      </c>
      <c r="H159" s="6">
        <v>100000</v>
      </c>
    </row>
    <row r="160" spans="1:8" x14ac:dyDescent="0.2">
      <c r="A160" s="5">
        <v>6171</v>
      </c>
      <c r="B160" s="5">
        <v>5155</v>
      </c>
      <c r="C160" s="1" t="s">
        <v>214</v>
      </c>
      <c r="D160" s="6">
        <v>40000</v>
      </c>
      <c r="E160" s="6">
        <v>60000</v>
      </c>
      <c r="F160" s="6">
        <v>60716.92</v>
      </c>
      <c r="G160" s="6">
        <v>50973.01</v>
      </c>
      <c r="H160" s="6">
        <v>60000</v>
      </c>
    </row>
    <row r="161" spans="1:8" x14ac:dyDescent="0.2">
      <c r="A161" s="5">
        <v>6171</v>
      </c>
      <c r="B161" s="5">
        <v>5161</v>
      </c>
      <c r="C161" s="1" t="s">
        <v>215</v>
      </c>
      <c r="D161" s="6">
        <v>10000</v>
      </c>
      <c r="E161" s="6">
        <v>10000</v>
      </c>
      <c r="F161" s="6">
        <v>867</v>
      </c>
      <c r="G161" s="6">
        <v>1839.8</v>
      </c>
      <c r="H161" s="6">
        <v>10000</v>
      </c>
    </row>
    <row r="162" spans="1:8" x14ac:dyDescent="0.2">
      <c r="A162" s="5">
        <v>6171</v>
      </c>
      <c r="B162" s="5">
        <v>5162</v>
      </c>
      <c r="C162" s="1" t="s">
        <v>216</v>
      </c>
      <c r="D162" s="6">
        <v>64000</v>
      </c>
      <c r="E162" s="6">
        <v>66705.58</v>
      </c>
      <c r="F162" s="6">
        <v>74809.570000000007</v>
      </c>
      <c r="G162" s="6">
        <v>65352.79</v>
      </c>
      <c r="H162" s="6">
        <v>66705.789999999994</v>
      </c>
    </row>
    <row r="163" spans="1:8" x14ac:dyDescent="0.2">
      <c r="A163" s="5">
        <v>6171</v>
      </c>
      <c r="B163" s="5">
        <v>5163</v>
      </c>
      <c r="C163" s="1" t="s">
        <v>217</v>
      </c>
      <c r="D163" s="6">
        <v>26000</v>
      </c>
      <c r="E163" s="6">
        <v>6000</v>
      </c>
      <c r="F163" s="6">
        <v>0</v>
      </c>
      <c r="G163" s="6">
        <v>0</v>
      </c>
      <c r="H163" s="6">
        <v>6000</v>
      </c>
    </row>
    <row r="164" spans="1:8" x14ac:dyDescent="0.2">
      <c r="A164" s="5">
        <v>6171</v>
      </c>
      <c r="B164" s="5">
        <v>5164</v>
      </c>
      <c r="C164" s="1" t="s">
        <v>218</v>
      </c>
      <c r="D164" s="6">
        <v>2000</v>
      </c>
      <c r="E164" s="6">
        <v>2000</v>
      </c>
      <c r="F164" s="6">
        <v>0</v>
      </c>
      <c r="G164" s="6">
        <v>0</v>
      </c>
      <c r="H164" s="6">
        <v>2000</v>
      </c>
    </row>
    <row r="165" spans="1:8" x14ac:dyDescent="0.2">
      <c r="A165" s="5">
        <v>6171</v>
      </c>
      <c r="B165" s="5">
        <v>5168</v>
      </c>
      <c r="C165" s="1" t="s">
        <v>219</v>
      </c>
      <c r="D165" s="6">
        <v>100000</v>
      </c>
      <c r="E165" s="6">
        <v>100000</v>
      </c>
      <c r="F165" s="6">
        <v>125638.35</v>
      </c>
      <c r="G165" s="6">
        <v>97827.8</v>
      </c>
      <c r="H165" s="6">
        <v>100000</v>
      </c>
    </row>
    <row r="166" spans="1:8" x14ac:dyDescent="0.2">
      <c r="A166" s="5">
        <v>6171</v>
      </c>
      <c r="B166" s="5">
        <v>5169</v>
      </c>
      <c r="C166" s="1" t="s">
        <v>220</v>
      </c>
      <c r="D166" s="6">
        <v>1052000</v>
      </c>
      <c r="E166" s="6">
        <v>1252000</v>
      </c>
      <c r="F166" s="6">
        <v>1144691.07</v>
      </c>
      <c r="G166" s="6">
        <v>1243723.54</v>
      </c>
      <c r="H166" s="6">
        <v>1052000</v>
      </c>
    </row>
    <row r="167" spans="1:8" x14ac:dyDescent="0.2">
      <c r="A167" s="5">
        <v>6171</v>
      </c>
      <c r="B167" s="5">
        <v>5171</v>
      </c>
      <c r="C167" s="1" t="s">
        <v>221</v>
      </c>
      <c r="D167" s="6">
        <v>250000</v>
      </c>
      <c r="E167" s="6">
        <v>605548</v>
      </c>
      <c r="F167" s="6">
        <v>69148</v>
      </c>
      <c r="G167" s="6">
        <v>540161.12</v>
      </c>
      <c r="H167" s="6">
        <v>606000</v>
      </c>
    </row>
    <row r="168" spans="1:8" x14ac:dyDescent="0.2">
      <c r="A168" s="5">
        <v>6171</v>
      </c>
      <c r="B168" s="5">
        <v>5172</v>
      </c>
      <c r="C168" s="1" t="s">
        <v>222</v>
      </c>
      <c r="D168" s="6">
        <v>0</v>
      </c>
      <c r="E168" s="6">
        <v>50000</v>
      </c>
      <c r="F168" s="6">
        <v>0</v>
      </c>
      <c r="G168" s="6">
        <v>27596</v>
      </c>
      <c r="H168" s="6">
        <v>0</v>
      </c>
    </row>
    <row r="169" spans="1:8" x14ac:dyDescent="0.2">
      <c r="A169" s="5">
        <v>6171</v>
      </c>
      <c r="B169" s="5">
        <v>5173</v>
      </c>
      <c r="C169" s="1" t="s">
        <v>223</v>
      </c>
      <c r="D169" s="6">
        <v>75000</v>
      </c>
      <c r="E169" s="6">
        <v>75840</v>
      </c>
      <c r="F169" s="6">
        <v>73472</v>
      </c>
      <c r="G169" s="6">
        <v>75840</v>
      </c>
      <c r="H169" s="6">
        <v>75840</v>
      </c>
    </row>
    <row r="170" spans="1:8" x14ac:dyDescent="0.2">
      <c r="A170" s="5">
        <v>6171</v>
      </c>
      <c r="B170" s="5">
        <v>5175</v>
      </c>
      <c r="C170" s="1" t="s">
        <v>224</v>
      </c>
      <c r="D170" s="6">
        <v>15000</v>
      </c>
      <c r="E170" s="6">
        <v>15000</v>
      </c>
      <c r="F170" s="6">
        <v>6101</v>
      </c>
      <c r="G170" s="6">
        <v>858</v>
      </c>
      <c r="H170" s="6">
        <v>15000</v>
      </c>
    </row>
    <row r="171" spans="1:8" x14ac:dyDescent="0.2">
      <c r="A171" s="5">
        <v>6171</v>
      </c>
      <c r="B171" s="5">
        <v>5179</v>
      </c>
      <c r="C171" s="1" t="s">
        <v>225</v>
      </c>
      <c r="D171" s="6">
        <v>17000</v>
      </c>
      <c r="E171" s="6">
        <v>17000</v>
      </c>
      <c r="F171" s="6">
        <v>6808</v>
      </c>
      <c r="G171" s="6">
        <v>11263</v>
      </c>
      <c r="H171" s="6">
        <v>17000</v>
      </c>
    </row>
    <row r="172" spans="1:8" x14ac:dyDescent="0.2">
      <c r="A172" s="5">
        <v>6171</v>
      </c>
      <c r="B172" s="5">
        <v>5192</v>
      </c>
      <c r="C172" s="1" t="s">
        <v>226</v>
      </c>
      <c r="D172" s="6">
        <v>26000</v>
      </c>
      <c r="E172" s="6">
        <v>26000</v>
      </c>
      <c r="F172" s="6">
        <v>0</v>
      </c>
      <c r="G172" s="6">
        <v>3839.53</v>
      </c>
      <c r="H172" s="6">
        <v>26000</v>
      </c>
    </row>
    <row r="173" spans="1:8" x14ac:dyDescent="0.2">
      <c r="A173" s="5">
        <v>6171</v>
      </c>
      <c r="B173" s="5">
        <v>5194</v>
      </c>
      <c r="C173" s="1" t="s">
        <v>227</v>
      </c>
      <c r="D173" s="6">
        <v>40000</v>
      </c>
      <c r="E173" s="6">
        <v>40000</v>
      </c>
      <c r="F173" s="6">
        <v>25100</v>
      </c>
      <c r="G173" s="6">
        <v>0</v>
      </c>
      <c r="H173" s="6">
        <v>40000</v>
      </c>
    </row>
    <row r="174" spans="1:8" x14ac:dyDescent="0.2">
      <c r="A174" s="5">
        <v>6171</v>
      </c>
      <c r="B174" s="5">
        <v>5222</v>
      </c>
      <c r="C174" s="1" t="s">
        <v>228</v>
      </c>
      <c r="D174" s="6">
        <v>22000</v>
      </c>
      <c r="E174" s="6">
        <v>22000</v>
      </c>
      <c r="F174" s="6">
        <v>22000</v>
      </c>
      <c r="G174" s="6">
        <v>8000</v>
      </c>
      <c r="H174" s="6">
        <v>15000</v>
      </c>
    </row>
    <row r="175" spans="1:8" x14ac:dyDescent="0.2">
      <c r="A175" s="5">
        <v>6171</v>
      </c>
      <c r="B175" s="5">
        <v>5321</v>
      </c>
      <c r="C175" s="1" t="s">
        <v>229</v>
      </c>
      <c r="D175" s="6">
        <v>5000</v>
      </c>
      <c r="E175" s="6">
        <v>145000</v>
      </c>
      <c r="F175" s="6">
        <v>5000</v>
      </c>
      <c r="G175" s="6">
        <v>145000</v>
      </c>
      <c r="H175" s="6">
        <v>5000</v>
      </c>
    </row>
    <row r="176" spans="1:8" x14ac:dyDescent="0.2">
      <c r="A176" s="5">
        <v>6171</v>
      </c>
      <c r="B176" s="5">
        <v>5362</v>
      </c>
      <c r="C176" s="1" t="s">
        <v>230</v>
      </c>
      <c r="D176" s="6">
        <v>9000</v>
      </c>
      <c r="E176" s="6">
        <v>9000</v>
      </c>
      <c r="F176" s="6">
        <v>10349.030000000001</v>
      </c>
      <c r="G176" s="6">
        <v>6000</v>
      </c>
      <c r="H176" s="6">
        <v>9000</v>
      </c>
    </row>
    <row r="177" spans="1:8" x14ac:dyDescent="0.2">
      <c r="A177" s="5">
        <v>6171</v>
      </c>
      <c r="B177" s="5">
        <v>5492</v>
      </c>
      <c r="C177" s="1" t="s">
        <v>231</v>
      </c>
      <c r="D177" s="6">
        <v>10000</v>
      </c>
      <c r="E177" s="6">
        <v>7807.21</v>
      </c>
      <c r="F177" s="6">
        <v>0</v>
      </c>
      <c r="G177" s="6">
        <v>0</v>
      </c>
      <c r="H177" s="6">
        <v>7807.21</v>
      </c>
    </row>
    <row r="178" spans="1:8" x14ac:dyDescent="0.2">
      <c r="A178" s="5">
        <v>6171</v>
      </c>
      <c r="B178" s="5">
        <v>5499</v>
      </c>
      <c r="C178" s="1" t="s">
        <v>232</v>
      </c>
      <c r="D178" s="6">
        <v>50000</v>
      </c>
      <c r="E178" s="6">
        <v>50000</v>
      </c>
      <c r="F178" s="6">
        <v>41401</v>
      </c>
      <c r="G178" s="6">
        <v>33976</v>
      </c>
      <c r="H178" s="6">
        <v>50000</v>
      </c>
    </row>
    <row r="179" spans="1:8" x14ac:dyDescent="0.2">
      <c r="A179" s="2"/>
      <c r="B179" s="2"/>
      <c r="C179" s="2" t="s">
        <v>63</v>
      </c>
      <c r="D179" s="7">
        <f>SUM(D150:D178)</f>
        <v>3700000</v>
      </c>
      <c r="E179" s="7">
        <f>SUM(E150:E178)</f>
        <v>4457900.79</v>
      </c>
      <c r="F179" s="7">
        <f>SUM(F150:F178)</f>
        <v>3444844.7399999998</v>
      </c>
      <c r="G179" s="7">
        <f>SUM(G150:G178)</f>
        <v>3785405.2399999998</v>
      </c>
      <c r="H179" s="7">
        <f>SUM(H150:H178)</f>
        <v>4100353</v>
      </c>
    </row>
    <row r="180" spans="1:8" x14ac:dyDescent="0.2">
      <c r="A180" s="5">
        <v>6310</v>
      </c>
      <c r="B180" s="5">
        <v>5163</v>
      </c>
      <c r="C180" s="1" t="s">
        <v>233</v>
      </c>
      <c r="D180" s="6">
        <v>17000</v>
      </c>
      <c r="E180" s="6">
        <v>17000</v>
      </c>
      <c r="F180" s="6">
        <v>90171.58</v>
      </c>
      <c r="G180" s="6">
        <v>13816.4</v>
      </c>
      <c r="H180" s="6">
        <v>17000</v>
      </c>
    </row>
    <row r="181" spans="1:8" x14ac:dyDescent="0.2">
      <c r="A181" s="2"/>
      <c r="B181" s="2"/>
      <c r="C181" s="2" t="s">
        <v>65</v>
      </c>
      <c r="D181" s="7">
        <f>SUM(D180:D180)</f>
        <v>17000</v>
      </c>
      <c r="E181" s="7">
        <f>SUM(E180:E180)</f>
        <v>17000</v>
      </c>
      <c r="F181" s="7">
        <f>SUM(F180:F180)</f>
        <v>90171.58</v>
      </c>
      <c r="G181" s="7">
        <f>SUM(G180:G180)</f>
        <v>13816.4</v>
      </c>
      <c r="H181" s="7">
        <f>SUM(H180:H180)</f>
        <v>17000</v>
      </c>
    </row>
    <row r="182" spans="1:8" x14ac:dyDescent="0.2">
      <c r="A182" s="5">
        <v>6399</v>
      </c>
      <c r="B182" s="5">
        <v>5362</v>
      </c>
      <c r="C182" s="1" t="s">
        <v>234</v>
      </c>
      <c r="D182" s="6">
        <v>50000</v>
      </c>
      <c r="E182" s="6">
        <v>50000</v>
      </c>
      <c r="F182" s="6">
        <v>-119690</v>
      </c>
      <c r="G182" s="6">
        <v>-314856</v>
      </c>
      <c r="H182" s="6">
        <v>50000</v>
      </c>
    </row>
    <row r="183" spans="1:8" x14ac:dyDescent="0.2">
      <c r="A183" s="2"/>
      <c r="B183" s="2"/>
      <c r="C183" s="2" t="s">
        <v>235</v>
      </c>
      <c r="D183" s="7">
        <f>SUM(D182:D182)</f>
        <v>50000</v>
      </c>
      <c r="E183" s="7">
        <f>SUM(E182:E182)</f>
        <v>50000</v>
      </c>
      <c r="F183" s="7">
        <f>SUM(F182:F182)</f>
        <v>-119690</v>
      </c>
      <c r="G183" s="7">
        <f>SUM(G182:G182)</f>
        <v>-314856</v>
      </c>
      <c r="H183" s="7">
        <f>SUM(H182:H182)</f>
        <v>50000</v>
      </c>
    </row>
    <row r="185" spans="1:8" x14ac:dyDescent="0.2">
      <c r="A185" s="2"/>
      <c r="B185" s="2"/>
      <c r="C185" s="2" t="s">
        <v>66</v>
      </c>
      <c r="D185" s="7">
        <f>D4+D6+D13+D15+D22+D27+D39+D41+D43+D45+D47+D62+D69+D75+D77+D81+D83+D85+D94+D99+D101+D103+D105+D110+D112+D119+D121+D123+D137+D141+D147+D149+D179+D181+D183</f>
        <v>23275928</v>
      </c>
      <c r="E185" s="7">
        <f>E4+E6+E13+E15+E22+E27+E39+E41+E43+E45+E47+E62+E69+E75+E77+E81+E83+E85+E94+E99+E101+E103+E105+E110+E112+E119+E121+E123+E137+E141+E147+E149+E179+E181+E183</f>
        <v>26550121.789999999</v>
      </c>
      <c r="F185" s="7">
        <f>F4+F6+F13+F15+F22+F27+F39+F41+F43+F45+F47+F62+F69+F75+F77+F81+F83+F85+F94+F99+F101+F103+F105+F110+F112+F119+F121+F123+F137+F141+F147+F149+F179+F181+F183</f>
        <v>14362307.629999999</v>
      </c>
      <c r="G185" s="7">
        <f>G4+G6+G13+G15+G22+G27+G39+G41+G43+G45+G47+G62+G69+G75+G77+G81+G83+G85+G94+G99+G101+G103+G105+G110+G112+G119+G121+G123+G137+G141+G147+G149+G179+G181+G183</f>
        <v>11926500.560000001</v>
      </c>
      <c r="H185" s="7">
        <f>H4+H6+H13+H15+H22+H27+H39+H41+H43+H45+H47+H62+H69+H75+H77+H81+H83+H85+H94+H99+H101+H103+H105+H110+H112+H119+H121+H123+H137+H141+H147+H149+H179+H181+H183</f>
        <v>24341574</v>
      </c>
    </row>
  </sheetData>
  <pageMargins left="0.19685039370078738" right="0.19685039370078738" top="0.39370078740157477" bottom="0.59055118110236215" header="0.39370078740157477" footer="0.19685039370078738"/>
  <pageSetup paperSize="9" scale="92" fitToHeight="0" orientation="landscape" r:id="rId1"/>
  <headerFooter>
    <oddHeader>&amp;R&amp;11&amp;"Calibri"&amp;IDatum poslední úpravy návrhu 01.12.2025</oddHeader>
    <oddFooter>&amp;L&amp;11&amp;"Calibri"&amp;ISumář za paragrafy + položky - rozpočet k datu 26.11.2025 - skutečnost do období 11/2025&amp;R&amp;11&amp;"Calibri"&amp;IStránka 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A442A-26B5-4438-945B-AB01B7BE1D78}">
  <sheetPr>
    <pageSetUpPr fitToPage="1"/>
  </sheetPr>
  <dimension ref="A1:H7"/>
  <sheetViews>
    <sheetView workbookViewId="0">
      <pane ySplit="2" topLeftCell="A3" activePane="bottomLeft" state="frozen"/>
      <selection pane="bottomLeft" activeCell="C9" sqref="C9"/>
    </sheetView>
  </sheetViews>
  <sheetFormatPr defaultRowHeight="12.75" x14ac:dyDescent="0.2"/>
  <cols>
    <col min="1" max="2" width="5.7109375" style="1" customWidth="1"/>
    <col min="3" max="3" width="60.7109375" style="1" customWidth="1"/>
    <col min="4" max="8" width="16.7109375" style="1" customWidth="1"/>
    <col min="9" max="16384" width="9.140625" style="1"/>
  </cols>
  <sheetData>
    <row r="1" spans="1:8" ht="20.100000000000001" customHeight="1" x14ac:dyDescent="0.35">
      <c r="A1" s="3" t="s">
        <v>240</v>
      </c>
    </row>
    <row r="2" spans="1:8" x14ac:dyDescent="0.2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241</v>
      </c>
      <c r="H2" s="4" t="s">
        <v>242</v>
      </c>
    </row>
    <row r="3" spans="1:8" x14ac:dyDescent="0.2">
      <c r="A3" s="5">
        <v>0</v>
      </c>
      <c r="B3" s="5">
        <v>8115</v>
      </c>
      <c r="C3" s="1" t="s">
        <v>236</v>
      </c>
      <c r="D3" s="6">
        <v>0</v>
      </c>
      <c r="E3" s="6">
        <v>0</v>
      </c>
      <c r="F3" s="6">
        <v>0</v>
      </c>
      <c r="G3" s="6">
        <v>0</v>
      </c>
      <c r="H3" s="6">
        <v>1500000</v>
      </c>
    </row>
    <row r="4" spans="1:8" x14ac:dyDescent="0.2">
      <c r="A4" s="5">
        <v>0</v>
      </c>
      <c r="B4" s="5">
        <v>8124</v>
      </c>
      <c r="C4" s="1" t="s">
        <v>237</v>
      </c>
      <c r="D4" s="6">
        <v>0</v>
      </c>
      <c r="E4" s="6">
        <v>0</v>
      </c>
      <c r="F4" s="6">
        <v>0</v>
      </c>
      <c r="G4" s="6">
        <v>0</v>
      </c>
      <c r="H4" s="6">
        <v>-500000</v>
      </c>
    </row>
    <row r="5" spans="1:8" x14ac:dyDescent="0.2">
      <c r="A5" s="2"/>
      <c r="B5" s="2"/>
      <c r="C5" s="2" t="s">
        <v>29</v>
      </c>
      <c r="D5" s="7">
        <f>SUM(D3:D4)</f>
        <v>0</v>
      </c>
      <c r="E5" s="7">
        <f>SUM(E3:E4)</f>
        <v>0</v>
      </c>
      <c r="F5" s="7">
        <f>SUM(F3:F4)</f>
        <v>0</v>
      </c>
      <c r="G5" s="7">
        <f>SUM(G3:G4)</f>
        <v>0</v>
      </c>
      <c r="H5" s="7">
        <f>SUM(H3:H4)</f>
        <v>1000000</v>
      </c>
    </row>
    <row r="7" spans="1:8" x14ac:dyDescent="0.2">
      <c r="A7" s="2"/>
      <c r="B7" s="2"/>
      <c r="C7" s="2" t="s">
        <v>66</v>
      </c>
      <c r="D7" s="7">
        <f>D5</f>
        <v>0</v>
      </c>
      <c r="E7" s="7">
        <f>E5</f>
        <v>0</v>
      </c>
      <c r="F7" s="7">
        <f>F5</f>
        <v>0</v>
      </c>
      <c r="G7" s="7">
        <f>G5</f>
        <v>0</v>
      </c>
      <c r="H7" s="7">
        <f>H5</f>
        <v>1000000</v>
      </c>
    </row>
  </sheetData>
  <pageMargins left="0.19685039370078738" right="0.19685039370078738" top="0.39370078740157477" bottom="0.59055118110236215" header="0.39370078740157477" footer="0.19685039370078738"/>
  <pageSetup paperSize="9" scale="92" fitToHeight="0" orientation="landscape" r:id="rId1"/>
  <headerFooter>
    <oddHeader>&amp;R&amp;11&amp;"Calibri"&amp;IDatum poslední úpravy návrhu 01.12.2025</oddHeader>
    <oddFooter>&amp;L&amp;11&amp;"Calibri"&amp;ISumář za paragrafy + položky - rozpočet k datu 26.11.2025 - skutečnost do období 11/2025&amp;R&amp;11&amp;"Calibri"&amp;IStránka 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</vt:i4>
      </vt:variant>
    </vt:vector>
  </HeadingPairs>
  <TitlesOfParts>
    <vt:vector size="6" baseType="lpstr">
      <vt:lpstr>Příjmy</vt:lpstr>
      <vt:lpstr>Výdaje</vt:lpstr>
      <vt:lpstr>Financování</vt:lpstr>
      <vt:lpstr>Financování!Názvy_tisku</vt:lpstr>
      <vt:lpstr>Příjmy!Názvy_tisku</vt:lpstr>
      <vt:lpstr>Výdaje!Názvy_tisku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2025-12-03T08:15:34Z</dcterms:created>
  <dcterms:modified xsi:type="dcterms:W3CDTF">2025-12-03T08:18:49Z</dcterms:modified>
</cp:coreProperties>
</file>